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heckCompatibility="1"/>
  <xr:revisionPtr revIDLastSave="0" documentId="13_ncr:1_{552D8082-B38F-2D47-81EB-E4CE4F841195}" xr6:coauthVersionLast="47" xr6:coauthVersionMax="47" xr10:uidLastSave="{00000000-0000-0000-0000-000000000000}"/>
  <bookViews>
    <workbookView xWindow="33560" yWindow="-11720" windowWidth="41460" windowHeight="25180" xr2:uid="{00000000-000D-0000-FFFF-FFFF00000000}"/>
  </bookViews>
  <sheets>
    <sheet name="エントリーリスト" sheetId="12" r:id="rId1"/>
    <sheet name="G作品票(1)" sheetId="45" r:id="rId2"/>
    <sheet name="G作品票(2)" sheetId="46" r:id="rId3"/>
    <sheet name="G作品票(3)" sheetId="47" r:id="rId4"/>
    <sheet name="G作品票(4)" sheetId="48" r:id="rId5"/>
    <sheet name="G作品票(5)" sheetId="49" r:id="rId6"/>
    <sheet name="G作品票(6)" sheetId="50" r:id="rId7"/>
    <sheet name="G作品票(7)" sheetId="51" r:id="rId8"/>
    <sheet name="G作品票(8)" sheetId="52" r:id="rId9"/>
    <sheet name="G作品票(9)" sheetId="53" r:id="rId10"/>
    <sheet name="G作品票(10)" sheetId="54" r:id="rId11"/>
  </sheets>
  <definedNames>
    <definedName name="_xlnm._FilterDatabase" localSheetId="0" hidden="1">エントリーリスト!$E$11:$I$23</definedName>
    <definedName name="_xlnm.Print_Area" localSheetId="1">'G作品票(1)'!$A$1:$J$20</definedName>
    <definedName name="_xlnm.Print_Area" localSheetId="10">'G作品票(10)'!$A$1:$J$20</definedName>
    <definedName name="_xlnm.Print_Area" localSheetId="2">'G作品票(2)'!$A$1:$J$20</definedName>
    <definedName name="_xlnm.Print_Area" localSheetId="3">'G作品票(3)'!$A$1:$J$20</definedName>
    <definedName name="_xlnm.Print_Area" localSheetId="4">'G作品票(4)'!$A$1:$J$20</definedName>
    <definedName name="_xlnm.Print_Area" localSheetId="5">'G作品票(5)'!$A$1:$J$20</definedName>
    <definedName name="_xlnm.Print_Area" localSheetId="6">'G作品票(6)'!$A$1:$J$20</definedName>
    <definedName name="_xlnm.Print_Area" localSheetId="7">'G作品票(7)'!$A$1:$J$20</definedName>
    <definedName name="_xlnm.Print_Area" localSheetId="8">'G作品票(8)'!$A$1:$J$20</definedName>
    <definedName name="_xlnm.Print_Area" localSheetId="9">'G作品票(9)'!$A$1:$J$20</definedName>
    <definedName name="_xlnm.Print_Area" localSheetId="0">エントリーリスト!$A$1:$R$31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4" l="1"/>
  <c r="D11" i="54"/>
  <c r="G10" i="54"/>
  <c r="D10" i="54"/>
  <c r="D9" i="54"/>
  <c r="D8" i="54"/>
  <c r="C7" i="54"/>
  <c r="G11" i="53"/>
  <c r="D11" i="53"/>
  <c r="G10" i="53"/>
  <c r="D10" i="53"/>
  <c r="D9" i="53"/>
  <c r="D8" i="53"/>
  <c r="C7" i="53"/>
  <c r="G11" i="52"/>
  <c r="D11" i="52"/>
  <c r="G10" i="52"/>
  <c r="D10" i="52"/>
  <c r="D9" i="52"/>
  <c r="D8" i="52"/>
  <c r="C7" i="52"/>
  <c r="G11" i="51"/>
  <c r="D11" i="51"/>
  <c r="G10" i="51"/>
  <c r="D10" i="51"/>
  <c r="D9" i="51"/>
  <c r="D8" i="51"/>
  <c r="C7" i="51"/>
  <c r="G11" i="50"/>
  <c r="D11" i="50"/>
  <c r="G10" i="50"/>
  <c r="D10" i="50"/>
  <c r="D9" i="50"/>
  <c r="D8" i="50"/>
  <c r="C7" i="50"/>
  <c r="G11" i="49"/>
  <c r="D11" i="49"/>
  <c r="G10" i="49"/>
  <c r="D10" i="49"/>
  <c r="D9" i="49"/>
  <c r="D8" i="49"/>
  <c r="C7" i="49"/>
  <c r="G11" i="48"/>
  <c r="D11" i="48"/>
  <c r="G10" i="48"/>
  <c r="D10" i="48"/>
  <c r="D9" i="48"/>
  <c r="D8" i="48"/>
  <c r="C7" i="48"/>
  <c r="G11" i="47"/>
  <c r="D11" i="47"/>
  <c r="G10" i="47"/>
  <c r="D10" i="47"/>
  <c r="D9" i="47"/>
  <c r="D8" i="47"/>
  <c r="C7" i="47"/>
  <c r="G11" i="46"/>
  <c r="D11" i="46"/>
  <c r="G10" i="46"/>
  <c r="D10" i="46"/>
  <c r="D9" i="46"/>
  <c r="D8" i="46"/>
  <c r="C7" i="46"/>
  <c r="G11" i="45"/>
  <c r="D11" i="45"/>
  <c r="G10" i="45"/>
  <c r="D10" i="45"/>
  <c r="D9" i="45"/>
  <c r="D8" i="45"/>
  <c r="C7" i="45"/>
  <c r="C5" i="51"/>
  <c r="I14" i="46"/>
  <c r="I14" i="48"/>
  <c r="I18" i="46"/>
  <c r="G18" i="45"/>
  <c r="I18" i="52"/>
  <c r="D16" i="46"/>
  <c r="D15" i="46"/>
  <c r="I18" i="49"/>
  <c r="I12" i="53"/>
  <c r="D16" i="45"/>
  <c r="C13" i="46"/>
  <c r="C13" i="49"/>
  <c r="D16" i="48"/>
  <c r="D17" i="54"/>
  <c r="D15" i="47"/>
  <c r="I12" i="47"/>
  <c r="G18" i="50"/>
  <c r="D19" i="45"/>
  <c r="C13" i="52"/>
  <c r="D19" i="50"/>
  <c r="D16" i="52"/>
  <c r="D19" i="54"/>
  <c r="I18" i="48"/>
  <c r="C13" i="47"/>
  <c r="D17" i="50"/>
  <c r="C5" i="47"/>
  <c r="I14" i="54"/>
  <c r="I14" i="53"/>
  <c r="G18" i="47"/>
  <c r="D19" i="47"/>
  <c r="D16" i="49"/>
  <c r="D15" i="45"/>
  <c r="I18" i="50"/>
  <c r="C5" i="45"/>
  <c r="I14" i="49"/>
  <c r="D19" i="46"/>
  <c r="D17" i="48"/>
  <c r="D15" i="49"/>
  <c r="D16" i="54"/>
  <c r="I12" i="48"/>
  <c r="D19" i="49"/>
  <c r="D17" i="51"/>
  <c r="C13" i="51"/>
  <c r="I12" i="50"/>
  <c r="C5" i="50"/>
  <c r="I14" i="51"/>
  <c r="I18" i="47"/>
  <c r="C5" i="52"/>
  <c r="I14" i="47"/>
  <c r="G18" i="48"/>
  <c r="D15" i="50"/>
  <c r="D19" i="52"/>
  <c r="I12" i="45"/>
  <c r="I18" i="51"/>
  <c r="G18" i="51"/>
  <c r="D15" i="53"/>
  <c r="I18" i="45"/>
  <c r="G18" i="49"/>
  <c r="C13" i="45"/>
  <c r="D15" i="54"/>
  <c r="I12" i="54"/>
  <c r="D17" i="45"/>
  <c r="D16" i="51"/>
  <c r="C13" i="50"/>
  <c r="D17" i="53"/>
  <c r="I12" i="46"/>
  <c r="G18" i="54"/>
  <c r="C5" i="48"/>
  <c r="I14" i="45"/>
  <c r="D17" i="49"/>
  <c r="I12" i="51"/>
  <c r="I18" i="53"/>
  <c r="G18" i="46"/>
  <c r="G18" i="52"/>
  <c r="C5" i="46"/>
  <c r="C5" i="49"/>
  <c r="I14" i="50"/>
  <c r="D16" i="50"/>
  <c r="D19" i="53"/>
  <c r="D17" i="46"/>
  <c r="D17" i="47"/>
  <c r="C5" i="54"/>
  <c r="C5" i="53"/>
  <c r="I14" i="52"/>
  <c r="D15" i="51"/>
  <c r="I18" i="54"/>
  <c r="I12" i="49"/>
  <c r="D19" i="51"/>
  <c r="D16" i="53"/>
  <c r="D19" i="48"/>
  <c r="D15" i="52"/>
  <c r="G18" i="53"/>
  <c r="D15" i="48"/>
  <c r="C13" i="48"/>
  <c r="D17" i="52"/>
  <c r="C13" i="54"/>
  <c r="I12" i="52"/>
  <c r="D16" i="47"/>
  <c r="C13" i="53"/>
  <c r="A20" i="53" l="1"/>
  <c r="A20" i="49"/>
  <c r="A20" i="48"/>
  <c r="A20" i="52"/>
  <c r="A20" i="50"/>
  <c r="A20" i="45"/>
  <c r="A20" i="47"/>
  <c r="A20" i="51"/>
  <c r="A20" i="54"/>
  <c r="A20" i="46"/>
  <c r="O26" i="12"/>
  <c r="P26" i="12"/>
  <c r="D26" i="12"/>
  <c r="G25" i="12"/>
  <c r="D25" i="12"/>
  <c r="N14" i="12"/>
  <c r="O23" i="12"/>
  <c r="N23" i="12"/>
  <c r="M23" i="12"/>
  <c r="O22" i="12"/>
  <c r="N22" i="12"/>
  <c r="M22" i="12"/>
  <c r="O21" i="12"/>
  <c r="N21" i="12"/>
  <c r="M21" i="12"/>
  <c r="O20" i="12"/>
  <c r="N20" i="12"/>
  <c r="M20" i="12"/>
  <c r="O19" i="12"/>
  <c r="N19" i="12"/>
  <c r="M19" i="12"/>
  <c r="O18" i="12"/>
  <c r="N18" i="12"/>
  <c r="M18" i="12"/>
  <c r="O17" i="12"/>
  <c r="N17" i="12"/>
  <c r="M17" i="12"/>
  <c r="O16" i="12"/>
  <c r="N16" i="12"/>
  <c r="M16" i="12"/>
  <c r="O15" i="12"/>
  <c r="N15" i="12"/>
  <c r="M15" i="12"/>
  <c r="O14" i="12"/>
  <c r="M14" i="12"/>
  <c r="Q26" i="12" l="1"/>
  <c r="F26" i="12" l="1"/>
  <c r="G26" i="12" l="1"/>
  <c r="G27" i="12" s="1"/>
</calcChain>
</file>

<file path=xl/sharedStrings.xml><?xml version="1.0" encoding="utf-8"?>
<sst xmlns="http://schemas.openxmlformats.org/spreadsheetml/2006/main" count="389" uniqueCount="93">
  <si>
    <t>CCN AWARD 2024 エントリーリスト</t>
    <phoneticPr fontId="3"/>
  </si>
  <si>
    <r>
      <t xml:space="preserve">①
応募者情報
</t>
    </r>
    <r>
      <rPr>
        <sz val="11"/>
        <color theme="1"/>
        <rFont val="Meiryo UI"/>
        <family val="2"/>
        <charset val="128"/>
      </rPr>
      <t>企画の中心にいた人</t>
    </r>
    <rPh sb="1" eb="2">
      <t>シュッピンシャ</t>
    </rPh>
    <rPh sb="2" eb="4">
      <t xml:space="preserve">オウボ </t>
    </rPh>
    <rPh sb="4" eb="6">
      <t>ジョウホウ</t>
    </rPh>
    <phoneticPr fontId="4"/>
  </si>
  <si>
    <r>
      <t xml:space="preserve">氏名 </t>
    </r>
    <r>
      <rPr>
        <sz val="14"/>
        <color rgb="FFFF0000"/>
        <rFont val="Meiryo UI"/>
        <family val="2"/>
        <charset val="128"/>
      </rPr>
      <t>※1</t>
    </r>
    <rPh sb="0" eb="2">
      <t>シメイ</t>
    </rPh>
    <phoneticPr fontId="4"/>
  </si>
  <si>
    <r>
      <t>【記入方法】
◆</t>
    </r>
    <r>
      <rPr>
        <b/>
        <u/>
        <sz val="20"/>
        <color rgb="FFFF0000"/>
        <rFont val="Meiryo UI"/>
        <family val="2"/>
        <charset val="128"/>
      </rPr>
      <t>①〜④黄色アミカケ部に必要情報</t>
    </r>
    <r>
      <rPr>
        <b/>
        <sz val="20"/>
        <color rgb="FFFF0000"/>
        <rFont val="Meiryo UI"/>
        <family val="2"/>
        <charset val="128"/>
      </rPr>
      <t xml:space="preserve">を入力してください。
</t>
    </r>
    <r>
      <rPr>
        <b/>
        <sz val="20"/>
        <color theme="1" tint="0.249977111117893"/>
        <rFont val="Meiryo UI"/>
        <family val="2"/>
        <charset val="128"/>
      </rPr>
      <t xml:space="preserve">◆灰色アミカケ部は自動入力です。変更しないでください。
◆計算式が組み込まれています。行・列追加やセル結合など調整しないでください。
</t>
    </r>
    <r>
      <rPr>
        <b/>
        <sz val="12"/>
        <color rgb="FFFF0000"/>
        <rFont val="Meiryo UI"/>
        <family val="2"/>
        <charset val="128"/>
      </rPr>
      <t xml:space="preserve">
※1　</t>
    </r>
    <r>
      <rPr>
        <b/>
        <u/>
        <sz val="12"/>
        <color rgb="FFFF0000"/>
        <rFont val="Meiryo UI"/>
        <family val="2"/>
        <charset val="128"/>
      </rPr>
      <t>氏名には、必ず「企画の中心にいた人」のお名前をご記入ください</t>
    </r>
    <r>
      <rPr>
        <b/>
        <sz val="12"/>
        <color rgb="FFFF0000"/>
        <rFont val="Meiryo UI"/>
        <family val="2"/>
        <charset val="128"/>
      </rPr>
      <t>。受賞発表時などに使用いたします。
※2　電話番号およびメールアドレスは、応募内容について確認連絡をする場合がございます。普段、ご連絡可能なものをご記入ください。
※3　応募作品が１０件以上の場合は、別ファイルを作成し、ご応募ください。
※4　その他コメント欄は、入金方法が特殊な場合、入金時の名義が異なる場合にご記入ください。複数人分を一括などの場合は、別途事務局へご連絡をお願いいたします。</t>
    </r>
    <rPh sb="77" eb="80">
      <t xml:space="preserve">ギョウレツ </t>
    </rPh>
    <rPh sb="80" eb="82">
      <t xml:space="preserve">ツイカ </t>
    </rPh>
    <rPh sb="220" eb="224">
      <t xml:space="preserve">オウボサクヒン </t>
    </rPh>
    <rPh sb="228" eb="230">
      <t xml:space="preserve">イジョウノバアイハ </t>
    </rPh>
    <rPh sb="235" eb="236">
      <t xml:space="preserve">ベツファイルニテ </t>
    </rPh>
    <rPh sb="241" eb="243">
      <t xml:space="preserve">サクセイシ </t>
    </rPh>
    <rPh sb="301" eb="302">
      <t xml:space="preserve">ブン </t>
    </rPh>
    <phoneticPr fontId="11"/>
  </si>
  <si>
    <t>フリガナ</t>
    <phoneticPr fontId="4"/>
  </si>
  <si>
    <t>所属</t>
    <rPh sb="0" eb="2">
      <t>ショゾク</t>
    </rPh>
    <phoneticPr fontId="4"/>
  </si>
  <si>
    <t>受賞特典のCCN年鑑
希望送付先</t>
    <rPh sb="0" eb="2">
      <t xml:space="preserve">ジュショウ </t>
    </rPh>
    <rPh sb="2" eb="4">
      <t xml:space="preserve">トクテン </t>
    </rPh>
    <rPh sb="8" eb="10">
      <t xml:space="preserve">ネンカン </t>
    </rPh>
    <rPh sb="10" eb="15">
      <t xml:space="preserve">ソウフサキ </t>
    </rPh>
    <phoneticPr fontId="4"/>
  </si>
  <si>
    <r>
      <t>電話番号　</t>
    </r>
    <r>
      <rPr>
        <sz val="14"/>
        <color rgb="FFFF0000"/>
        <rFont val="Meiryo UI"/>
        <family val="2"/>
        <charset val="128"/>
      </rPr>
      <t>※2</t>
    </r>
    <rPh sb="0" eb="2">
      <t>デンワ</t>
    </rPh>
    <rPh sb="2" eb="4">
      <t>バンゴウ</t>
    </rPh>
    <phoneticPr fontId="4"/>
  </si>
  <si>
    <r>
      <t>メールアドレス　</t>
    </r>
    <r>
      <rPr>
        <sz val="14"/>
        <color rgb="FFFF0000"/>
        <rFont val="Meiryo UI"/>
        <family val="2"/>
        <charset val="128"/>
      </rPr>
      <t>※2</t>
    </r>
    <phoneticPr fontId="4"/>
  </si>
  <si>
    <t>会員・非会員</t>
    <rPh sb="0" eb="2">
      <t xml:space="preserve">カイイン </t>
    </rPh>
    <rPh sb="3" eb="6">
      <t xml:space="preserve">ヒカイイン </t>
    </rPh>
    <phoneticPr fontId="11"/>
  </si>
  <si>
    <t>選択してください</t>
    <rPh sb="0" eb="2">
      <t xml:space="preserve">センタクシテクダサイ </t>
    </rPh>
    <phoneticPr fontId="11"/>
  </si>
  <si>
    <r>
      <t xml:space="preserve">②
応募作品一覧
</t>
    </r>
    <r>
      <rPr>
        <sz val="14"/>
        <color rgb="FFFF0000"/>
        <rFont val="Meiryo UI"/>
        <family val="2"/>
        <charset val="128"/>
      </rPr>
      <t>※３</t>
    </r>
    <rPh sb="1" eb="2">
      <t xml:space="preserve">シュッピン </t>
    </rPh>
    <rPh sb="2" eb="4">
      <t xml:space="preserve">オウボ </t>
    </rPh>
    <rPh sb="4" eb="5">
      <t xml:space="preserve">オウボサクヒン </t>
    </rPh>
    <rPh sb="5" eb="7">
      <t xml:space="preserve">イチラン </t>
    </rPh>
    <phoneticPr fontId="11"/>
  </si>
  <si>
    <t>No.</t>
    <phoneticPr fontId="3"/>
  </si>
  <si>
    <t>応募部門</t>
    <rPh sb="0" eb="2">
      <t>オウボ</t>
    </rPh>
    <rPh sb="2" eb="4">
      <t>ブモン</t>
    </rPh>
    <phoneticPr fontId="4"/>
  </si>
  <si>
    <t>広告主</t>
    <rPh sb="0" eb="3">
      <t>コウコクヌシ</t>
    </rPh>
    <phoneticPr fontId="3"/>
  </si>
  <si>
    <t>秒数・サイズ</t>
    <rPh sb="0" eb="1">
      <t>ビョウ</t>
    </rPh>
    <rPh sb="1" eb="2">
      <t>スウ</t>
    </rPh>
    <phoneticPr fontId="1"/>
  </si>
  <si>
    <t>単品
（1と記入）</t>
    <phoneticPr fontId="1"/>
  </si>
  <si>
    <t>シリーズ
（数量を記入）</t>
    <rPh sb="6" eb="8">
      <t>スウリョウ</t>
    </rPh>
    <phoneticPr fontId="1"/>
  </si>
  <si>
    <t>作品タイトル
（シリーズタイトル）</t>
    <rPh sb="0" eb="2">
      <t>サクヒン</t>
    </rPh>
    <phoneticPr fontId="3"/>
  </si>
  <si>
    <t>掲載期間</t>
    <rPh sb="0" eb="4">
      <t xml:space="preserve">ケイサイキカン </t>
    </rPh>
    <phoneticPr fontId="11"/>
  </si>
  <si>
    <t>応募者</t>
    <rPh sb="0" eb="2">
      <t xml:space="preserve">オウボ </t>
    </rPh>
    <rPh sb="2" eb="3">
      <t>シュッピンシャ</t>
    </rPh>
    <phoneticPr fontId="3"/>
  </si>
  <si>
    <t>所属</t>
    <rPh sb="0" eb="2">
      <t>ショゾク</t>
    </rPh>
    <phoneticPr fontId="3"/>
  </si>
  <si>
    <t>連名者</t>
    <rPh sb="0" eb="2">
      <t>レンメイ</t>
    </rPh>
    <rPh sb="2" eb="3">
      <t>シャ</t>
    </rPh>
    <phoneticPr fontId="1"/>
  </si>
  <si>
    <t>グラフィック
資料有無</t>
    <phoneticPr fontId="11"/>
  </si>
  <si>
    <t>例</t>
    <rPh sb="0" eb="1">
      <t>レイ</t>
    </rPh>
    <phoneticPr fontId="1"/>
  </si>
  <si>
    <t>グラフィック部門</t>
    <rPh sb="6" eb="8">
      <t xml:space="preserve">ブモン </t>
    </rPh>
    <phoneticPr fontId="11"/>
  </si>
  <si>
    <t>名古屋株式会社</t>
    <rPh sb="0" eb="3">
      <t>ナゴヤ</t>
    </rPh>
    <rPh sb="3" eb="7">
      <t>カブシキガイシャ</t>
    </rPh>
    <phoneticPr fontId="1"/>
  </si>
  <si>
    <t>B1</t>
    <phoneticPr fontId="4"/>
  </si>
  <si>
    <t>新商品告知</t>
    <rPh sb="0" eb="3">
      <t>シンショウヒン</t>
    </rPh>
    <rPh sb="3" eb="5">
      <t>コクチ</t>
    </rPh>
    <phoneticPr fontId="1"/>
  </si>
  <si>
    <t>〜</t>
    <phoneticPr fontId="11"/>
  </si>
  <si>
    <t>名古屋太郎</t>
    <rPh sb="0" eb="3">
      <t>ナゴヤ</t>
    </rPh>
    <rPh sb="3" eb="5">
      <t>タロウ</t>
    </rPh>
    <phoneticPr fontId="4"/>
  </si>
  <si>
    <t>ナゴヤタロウ</t>
    <phoneticPr fontId="4"/>
  </si>
  <si>
    <t>CCN広告社</t>
    <rPh sb="3" eb="6">
      <t>コウコクシャ</t>
    </rPh>
    <phoneticPr fontId="4"/>
  </si>
  <si>
    <t>カメラマン：椙山愛子</t>
    <rPh sb="6" eb="8">
      <t>スギヤマ</t>
    </rPh>
    <rPh sb="8" eb="10">
      <t>アイコ</t>
    </rPh>
    <phoneticPr fontId="4"/>
  </si>
  <si>
    <t>資料あり</t>
    <rPh sb="0" eb="2">
      <t xml:space="preserve">シリョウ </t>
    </rPh>
    <phoneticPr fontId="11"/>
  </si>
  <si>
    <t>テレビCM部門</t>
    <rPh sb="5" eb="7">
      <t xml:space="preserve">ブモン </t>
    </rPh>
    <phoneticPr fontId="11"/>
  </si>
  <si>
    <t>NCC放送株式会社</t>
    <rPh sb="3" eb="5">
      <t>ホウソウ</t>
    </rPh>
    <rPh sb="5" eb="9">
      <t>カブシキガイシャ</t>
    </rPh>
    <phoneticPr fontId="1"/>
  </si>
  <si>
    <t>60秒</t>
    <phoneticPr fontId="4"/>
  </si>
  <si>
    <t>周年記念事業</t>
    <rPh sb="0" eb="2">
      <t>シュウネン</t>
    </rPh>
    <rPh sb="2" eb="4">
      <t>キネン</t>
    </rPh>
    <rPh sb="4" eb="6">
      <t>ジギョウ</t>
    </rPh>
    <phoneticPr fontId="4"/>
  </si>
  <si>
    <t>放映中</t>
    <rPh sb="0" eb="3">
      <t xml:space="preserve">ホウエイチュウ </t>
    </rPh>
    <phoneticPr fontId="11"/>
  </si>
  <si>
    <t>アートディレクター：星野栄</t>
    <rPh sb="10" eb="12">
      <t>ホシノ</t>
    </rPh>
    <rPh sb="12" eb="13">
      <t>サカエ</t>
    </rPh>
    <phoneticPr fontId="4"/>
  </si>
  <si>
    <t>資料なし</t>
    <rPh sb="0" eb="2">
      <t xml:space="preserve">シリョウ </t>
    </rPh>
    <phoneticPr fontId="11"/>
  </si>
  <si>
    <t>③
審査関連費用</t>
    <rPh sb="1" eb="2">
      <t xml:space="preserve">オウボリョウ </t>
    </rPh>
    <rPh sb="2" eb="4">
      <t xml:space="preserve">シンサリョウ </t>
    </rPh>
    <rPh sb="4" eb="6">
      <t xml:space="preserve">カンレン ヒヨウ </t>
    </rPh>
    <phoneticPr fontId="11"/>
  </si>
  <si>
    <t>審査料</t>
    <rPh sb="0" eb="3">
      <t xml:space="preserve">シンサリョウ </t>
    </rPh>
    <phoneticPr fontId="11"/>
  </si>
  <si>
    <r>
      <t>④ その他コメント　</t>
    </r>
    <r>
      <rPr>
        <sz val="16"/>
        <color rgb="FFFF0000"/>
        <rFont val="Meiryo UI"/>
        <family val="2"/>
        <charset val="128"/>
      </rPr>
      <t>※４</t>
    </r>
    <phoneticPr fontId="11"/>
  </si>
  <si>
    <t>単品合計</t>
    <rPh sb="0" eb="2">
      <t>タンピン</t>
    </rPh>
    <rPh sb="2" eb="4">
      <t>ゴウケイ</t>
    </rPh>
    <phoneticPr fontId="1"/>
  </si>
  <si>
    <t>シリーズ合計
（数量の合計）</t>
    <rPh sb="4" eb="6">
      <t>ゴウケイ</t>
    </rPh>
    <rPh sb="8" eb="10">
      <t>スウリョウ</t>
    </rPh>
    <rPh sb="11" eb="13">
      <t>ゴウケイ</t>
    </rPh>
    <phoneticPr fontId="1"/>
  </si>
  <si>
    <t>応募総数
（単品＋シリーズ合計）</t>
    <rPh sb="0" eb="2">
      <t>オウボ</t>
    </rPh>
    <rPh sb="2" eb="4">
      <t>ソウスウ</t>
    </rPh>
    <rPh sb="6" eb="8">
      <t>タンピン</t>
    </rPh>
    <rPh sb="13" eb="15">
      <t>ゴウケイ</t>
    </rPh>
    <phoneticPr fontId="1"/>
  </si>
  <si>
    <t>出品料</t>
    <rPh sb="0" eb="3">
      <t xml:space="preserve">シュッピンリョウ </t>
    </rPh>
    <phoneticPr fontId="11"/>
  </si>
  <si>
    <t>×</t>
    <phoneticPr fontId="11"/>
  </si>
  <si>
    <t>合計 (この金額をご入金ください）</t>
    <rPh sb="0" eb="2">
      <t xml:space="preserve">ゴウケイ </t>
    </rPh>
    <rPh sb="6" eb="8">
      <t xml:space="preserve">キンガク </t>
    </rPh>
    <phoneticPr fontId="11"/>
  </si>
  <si>
    <t>入金について（手作業での確認となるため、詳細情報の記入にご協力ください。）</t>
    <phoneticPr fontId="11"/>
  </si>
  <si>
    <t>入金（予定）日</t>
    <rPh sb="0" eb="7">
      <t>ニュウキンビ</t>
    </rPh>
    <phoneticPr fontId="11"/>
  </si>
  <si>
    <t>選択してください</t>
    <rPh sb="0" eb="2">
      <t>センタクシテクダサイ</t>
    </rPh>
    <phoneticPr fontId="11"/>
  </si>
  <si>
    <t>入金方法</t>
    <rPh sb="0" eb="1">
      <t xml:space="preserve">ニュウキンホウホウ </t>
    </rPh>
    <phoneticPr fontId="11"/>
  </si>
  <si>
    <t>選択してください</t>
  </si>
  <si>
    <t>選択してください</t>
    <phoneticPr fontId="11"/>
  </si>
  <si>
    <t>CCN会員（2024年度）</t>
    <rPh sb="12" eb="13">
      <t xml:space="preserve">カイイン </t>
    </rPh>
    <phoneticPr fontId="11"/>
  </si>
  <si>
    <t>9月19日以前</t>
    <rPh sb="1" eb="2">
      <t xml:space="preserve">ガツ </t>
    </rPh>
    <rPh sb="5" eb="7">
      <t xml:space="preserve">イゼン </t>
    </rPh>
    <phoneticPr fontId="11"/>
  </si>
  <si>
    <t>銀行振込</t>
    <rPh sb="0" eb="4">
      <t xml:space="preserve">ギンコウフリコミ </t>
    </rPh>
    <phoneticPr fontId="11"/>
  </si>
  <si>
    <t>CCN非会員</t>
    <rPh sb="3" eb="6">
      <t xml:space="preserve">ヒカイイン </t>
    </rPh>
    <phoneticPr fontId="11"/>
  </si>
  <si>
    <t>ラジオCM部門</t>
    <rPh sb="5" eb="7">
      <t xml:space="preserve">ブモン </t>
    </rPh>
    <phoneticPr fontId="11"/>
  </si>
  <si>
    <t>ネット振込</t>
    <rPh sb="3" eb="5">
      <t xml:space="preserve">フリコミ </t>
    </rPh>
    <phoneticPr fontId="11"/>
  </si>
  <si>
    <t>WEBムービー部門</t>
    <rPh sb="7" eb="9">
      <t xml:space="preserve">ブモン </t>
    </rPh>
    <phoneticPr fontId="11"/>
  </si>
  <si>
    <t>その他</t>
    <phoneticPr fontId="11"/>
  </si>
  <si>
    <t>CCN AWARD 2024　【グラフィック部門 作品票】</t>
    <rPh sb="22" eb="24">
      <t xml:space="preserve">ブモン </t>
    </rPh>
    <rPh sb="25" eb="28">
      <t xml:space="preserve">サクヒンヒョウ </t>
    </rPh>
    <phoneticPr fontId="1"/>
  </si>
  <si>
    <r>
      <t>【使い方】
①エントリーリストの応募作品一覧が反映されているかを確認。
②</t>
    </r>
    <r>
      <rPr>
        <b/>
        <u/>
        <sz val="14"/>
        <color rgb="FFFF0000"/>
        <rFont val="Meiryo UI"/>
        <family val="2"/>
        <charset val="128"/>
      </rPr>
      <t>シリーズ作品の場合</t>
    </r>
    <r>
      <rPr>
        <sz val="14"/>
        <color rgb="FFFF0000"/>
        <rFont val="Meiryo UI"/>
        <family val="2"/>
        <charset val="128"/>
      </rPr>
      <t>は、コピーして</t>
    </r>
    <r>
      <rPr>
        <b/>
        <u/>
        <sz val="14"/>
        <color rgb="FFFF0000"/>
        <rFont val="Meiryo UI"/>
        <family val="2"/>
        <charset val="128"/>
      </rPr>
      <t>黄色アミカケ部分</t>
    </r>
    <r>
      <rPr>
        <sz val="14"/>
        <color rgb="FFFF0000"/>
        <rFont val="Meiryo UI"/>
        <family val="2"/>
        <charset val="128"/>
      </rPr>
      <t>に通し番号を記入してください。
　 ※１枚の黒ケント紙に複数作品を貼り付ける場合（WEBバナーシリーズなど）は、
　　　　</t>
    </r>
    <r>
      <rPr>
        <b/>
        <u/>
        <sz val="14"/>
        <color rgb="FFFF0000"/>
        <rFont val="Meiryo UI"/>
        <family val="2"/>
        <charset val="128"/>
      </rPr>
      <t>黄色アミカケ部分に複数の数字</t>
    </r>
    <r>
      <rPr>
        <sz val="14"/>
        <color rgb="FFFF0000"/>
        <rFont val="Meiryo UI"/>
        <family val="2"/>
        <charset val="128"/>
      </rPr>
      <t>をご記入ください。
③</t>
    </r>
    <r>
      <rPr>
        <b/>
        <u/>
        <sz val="14"/>
        <color rgb="FFFF0000"/>
        <rFont val="Meiryo UI"/>
        <family val="2"/>
        <charset val="128"/>
      </rPr>
      <t>OOHやネーミングなど補足資料がある場合</t>
    </r>
    <r>
      <rPr>
        <sz val="14"/>
        <color rgb="FFFF0000"/>
        <rFont val="Meiryo UI"/>
        <family val="2"/>
        <charset val="128"/>
      </rPr>
      <t>は、コピーして</t>
    </r>
    <r>
      <rPr>
        <b/>
        <u/>
        <sz val="14"/>
        <color rgb="FFFF0000"/>
        <rFont val="Meiryo UI"/>
        <family val="2"/>
        <charset val="128"/>
      </rPr>
      <t>黄色アミカケ部分</t>
    </r>
    <r>
      <rPr>
        <sz val="14"/>
        <color rgb="FFFF0000"/>
        <rFont val="Meiryo UI"/>
        <family val="2"/>
        <charset val="128"/>
      </rPr>
      <t>に</t>
    </r>
    <r>
      <rPr>
        <b/>
        <u/>
        <sz val="14"/>
        <color rgb="FFFF0000"/>
        <rFont val="Meiryo UI"/>
        <family val="2"/>
        <charset val="128"/>
      </rPr>
      <t>「資料」</t>
    </r>
    <r>
      <rPr>
        <sz val="14"/>
        <color rgb="FFFF0000"/>
        <rFont val="Meiryo UI"/>
        <family val="2"/>
        <charset val="128"/>
      </rPr>
      <t>と記入ください。</t>
    </r>
    <r>
      <rPr>
        <u/>
        <sz val="14"/>
        <color rgb="FFFF0000"/>
        <rFont val="Meiryo UI"/>
        <family val="2"/>
        <charset val="128"/>
      </rPr>
      <t xml:space="preserve">
④</t>
    </r>
    <r>
      <rPr>
        <sz val="14"/>
        <color rgb="FFFF0000"/>
        <rFont val="Meiryo UI"/>
        <family val="2"/>
        <charset val="128"/>
      </rPr>
      <t>A4出力して、</t>
    </r>
    <r>
      <rPr>
        <b/>
        <u/>
        <sz val="14"/>
        <color rgb="FFFF0000"/>
        <rFont val="Meiryo UI"/>
        <family val="2"/>
        <charset val="128"/>
      </rPr>
      <t>作品ウラ面の右上に</t>
    </r>
    <r>
      <rPr>
        <sz val="14"/>
        <color rgb="FFFF0000"/>
        <rFont val="Meiryo UI"/>
        <family val="2"/>
        <charset val="128"/>
      </rPr>
      <t>貼り付けてご応募ください。</t>
    </r>
    <rPh sb="1" eb="2">
      <t xml:space="preserve">ツカイカタ </t>
    </rPh>
    <rPh sb="16" eb="20">
      <t xml:space="preserve">オウボサクヒン </t>
    </rPh>
    <rPh sb="20" eb="22">
      <t xml:space="preserve">イチラン </t>
    </rPh>
    <rPh sb="23" eb="25">
      <t xml:space="preserve">ハンエイサレテイルカ </t>
    </rPh>
    <rPh sb="38" eb="40">
      <t xml:space="preserve">シュツリョクシテ </t>
    </rPh>
    <rPh sb="43" eb="45">
      <t xml:space="preserve">サクヒン </t>
    </rPh>
    <rPh sb="49" eb="50">
      <t xml:space="preserve">ミギウル </t>
    </rPh>
    <rPh sb="50" eb="51">
      <t xml:space="preserve">ウエ </t>
    </rPh>
    <rPh sb="52" eb="53">
      <t xml:space="preserve">ハリツケテ </t>
    </rPh>
    <rPh sb="81" eb="83">
      <t>キニュウシテクダサ_x0000__x0001_</t>
    </rPh>
    <rPh sb="117" eb="123">
      <t>_x0001__x0006__x0007__x0002__x000F_</t>
    </rPh>
    <rPh sb="129" eb="130">
      <t>_x000C__x0002__x0016__x000F__x0002_!_x001E_</t>
    </rPh>
    <rPh sb="131" eb="133">
      <t>_x0002_*#_x0002_/</t>
    </rPh>
    <rPh sb="133" eb="135">
      <t>)_x0001_4*_x0001_</t>
    </rPh>
    <rPh sb="136" eb="137">
      <t>7,_x0001_=I_x0002_Hm_x0002_M</t>
    </rPh>
    <rPh sb="146" eb="147">
      <t>u_x0001_Tw</t>
    </rPh>
    <rPh sb="158" eb="160">
      <t xml:space="preserve">ホソク </t>
    </rPh>
    <rPh sb="160" eb="162">
      <t xml:space="preserve">シリョウ </t>
    </rPh>
    <rPh sb="174" eb="176">
      <t xml:space="preserve">キイロ </t>
    </rPh>
    <rPh sb="180" eb="182">
      <t xml:space="preserve">ブブンニ </t>
    </rPh>
    <rPh sb="184" eb="186">
      <t xml:space="preserve">シリョウ </t>
    </rPh>
    <rPh sb="188" eb="190">
      <t xml:space="preserve">キニュウクダサイ </t>
    </rPh>
    <rPh sb="199" eb="201">
      <t>_x0002_z</t>
    </rPh>
    <rPh sb="202" eb="204">
      <t>_x0002_~_x0002_¢</t>
    </rPh>
    <rPh sb="208" eb="210">
      <t/>
    </rPh>
    <phoneticPr fontId="16"/>
  </si>
  <si>
    <t>応募部門選択</t>
    <rPh sb="0" eb="2">
      <t>オウボ</t>
    </rPh>
    <rPh sb="2" eb="4">
      <t>ブモン</t>
    </rPh>
    <rPh sb="4" eb="6">
      <t>センタク</t>
    </rPh>
    <phoneticPr fontId="1"/>
  </si>
  <si>
    <t>受付番号</t>
    <rPh sb="0" eb="2">
      <t>ウケツケ</t>
    </rPh>
    <rPh sb="2" eb="4">
      <t>バンゴウ</t>
    </rPh>
    <phoneticPr fontId="1"/>
  </si>
  <si>
    <t>G</t>
    <phoneticPr fontId="16"/>
  </si>
  <si>
    <t>ー</t>
    <phoneticPr fontId="1"/>
  </si>
  <si>
    <r>
      <t xml:space="preserve">応募者
</t>
    </r>
    <r>
      <rPr>
        <sz val="10"/>
        <color theme="1" tint="0.249977111117893"/>
        <rFont val="Meiryo UI"/>
        <family val="2"/>
        <charset val="128"/>
      </rPr>
      <t>企画の中心にいた人</t>
    </r>
    <rPh sb="0" eb="2">
      <t xml:space="preserve">オウボ </t>
    </rPh>
    <rPh sb="2" eb="3">
      <t xml:space="preserve">シュッピンシャ </t>
    </rPh>
    <rPh sb="4" eb="6">
      <t>キカク</t>
    </rPh>
    <rPh sb="7" eb="9">
      <t>チュウシン</t>
    </rPh>
    <rPh sb="12" eb="13">
      <t>ヒト</t>
    </rPh>
    <phoneticPr fontId="1"/>
  </si>
  <si>
    <t>※審査での情報整理に使用します審査には影響しません。</t>
    <rPh sb="1" eb="3">
      <t>シンサ</t>
    </rPh>
    <rPh sb="5" eb="7">
      <t>ジョウホウ</t>
    </rPh>
    <rPh sb="7" eb="9">
      <t>セイリ</t>
    </rPh>
    <rPh sb="10" eb="12">
      <t>シヨウ</t>
    </rPh>
    <rPh sb="15" eb="17">
      <t>シンサ</t>
    </rPh>
    <rPh sb="19" eb="21">
      <t>エイキョウ</t>
    </rPh>
    <phoneticPr fontId="1"/>
  </si>
  <si>
    <t>＜フリガナ＞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</si>
  <si>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</si>
  <si>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</si>
  <si>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</si>
  <si>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</si>
  <si>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</si>
  <si>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応募作品について</t>
    <rPh sb="0" eb="2">
      <t>オウボ</t>
    </rPh>
    <rPh sb="2" eb="4">
      <t>サクヒン</t>
    </rPh>
    <phoneticPr fontId="1"/>
  </si>
  <si>
    <t>シリーズ作品の場合は
入力してください。→</t>
    <rPh sb="4" eb="6">
      <t>サクヒン</t>
    </rPh>
    <rPh sb="7" eb="9">
      <t>バアイ</t>
    </rPh>
    <rPh sb="11" eb="13">
      <t>ニュウリョク</t>
    </rPh>
    <phoneticPr fontId="1"/>
  </si>
  <si>
    <t>例：4種のシリーズの2件目の場合は「２／４」　
例：６種のWEBバナーシリーズを１枚の黒ケント紙に貼る場合
　　　「１、２、３、４、５、６／６」
例：資料の場合、「資料／＊＊＊」と記入ください。</t>
    <rPh sb="0" eb="1">
      <t>レイ</t>
    </rPh>
    <rPh sb="3" eb="4">
      <t>シュ</t>
    </rPh>
    <rPh sb="11" eb="12">
      <t>ケン</t>
    </rPh>
    <rPh sb="12" eb="13">
      <t>メ</t>
    </rPh>
    <rPh sb="14" eb="16">
      <t>バアイ</t>
    </rPh>
    <rPh sb="24" eb="25">
      <t xml:space="preserve">レイ </t>
    </rPh>
    <rPh sb="43" eb="44">
      <t xml:space="preserve">クロケントシ </t>
    </rPh>
    <rPh sb="49" eb="50">
      <t xml:space="preserve">ハルバアイ </t>
    </rPh>
    <rPh sb="73" eb="74">
      <t xml:space="preserve">レイ </t>
    </rPh>
    <rPh sb="75" eb="77">
      <t xml:space="preserve">シリョウ </t>
    </rPh>
    <rPh sb="82" eb="84">
      <t xml:space="preserve">シリョウ </t>
    </rPh>
    <rPh sb="90" eb="92">
      <t xml:space="preserve">キニュウクダサイ </t>
    </rPh>
    <phoneticPr fontId="1"/>
  </si>
  <si>
    <t>／</t>
    <phoneticPr fontId="1"/>
  </si>
  <si>
    <t>広告主</t>
    <rPh sb="0" eb="3">
      <t>コウコクヌシ</t>
    </rPh>
    <phoneticPr fontId="1"/>
  </si>
  <si>
    <t>作品
タイトル</t>
    <rPh sb="0" eb="2">
      <t xml:space="preserve">サクヒンタイトル </t>
    </rPh>
    <phoneticPr fontId="1"/>
  </si>
  <si>
    <t>サイズ</t>
    <phoneticPr fontId="1"/>
  </si>
  <si>
    <r>
      <t xml:space="preserve">掲載期間
</t>
    </r>
    <r>
      <rPr>
        <sz val="8"/>
        <color theme="1" tint="0.249977111117893"/>
        <rFont val="Meiryo UI"/>
        <family val="2"/>
        <charset val="128"/>
      </rPr>
      <t>継続中の場合は
開始日のみで可</t>
    </r>
    <rPh sb="0" eb="2">
      <t>ケイサイ</t>
    </rPh>
    <rPh sb="2" eb="4">
      <t>キカン</t>
    </rPh>
    <rPh sb="5" eb="7">
      <t>ケイゾク</t>
    </rPh>
    <rPh sb="7" eb="8">
      <t>チュウ</t>
    </rPh>
    <rPh sb="9" eb="11">
      <t>バアイ</t>
    </rPh>
    <rPh sb="13" eb="16">
      <t>カイシビ</t>
    </rPh>
    <rPh sb="19" eb="20">
      <t>カ</t>
    </rPh>
    <phoneticPr fontId="1"/>
  </si>
  <si>
    <t>開始日</t>
    <rPh sb="0" eb="3">
      <t>カイシビ</t>
    </rPh>
    <phoneticPr fontId="1"/>
  </si>
  <si>
    <t>～</t>
    <phoneticPr fontId="1"/>
  </si>
  <si>
    <t>終了日</t>
    <rPh sb="0" eb="3">
      <t>シュウリョウビ</t>
    </rPh>
    <phoneticPr fontId="1"/>
  </si>
  <si>
    <t>連名者</t>
    <rPh sb="0" eb="3">
      <t xml:space="preserve">レンメイシャ </t>
    </rPh>
    <phoneticPr fontId="1"/>
  </si>
  <si>
    <t xml:space="preserve"> </t>
    <phoneticPr fontId="16"/>
  </si>
  <si>
    <t>z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</si>
</sst>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;[Red]\-#,##0\ "/>
  </numFmts>
  <fonts count="68">
    <font>
      <sz val="11"/>
      <color theme="1"/>
      <name val="ＭＳ Ｐゴシック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.5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2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Meiryo UI"/>
      <family val="3"/>
      <charset val="128"/>
    </font>
    <font>
      <u/>
      <sz val="11"/>
      <color indexed="12"/>
      <name val="ＭＳ Ｐゴシック"/>
      <family val="2"/>
      <charset val="128"/>
    </font>
    <font>
      <b/>
      <sz val="18"/>
      <color indexed="8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2"/>
      <charset val="128"/>
    </font>
    <font>
      <sz val="14"/>
      <name val="Meiryo UI"/>
      <family val="2"/>
      <charset val="128"/>
    </font>
    <font>
      <b/>
      <sz val="14"/>
      <name val="Meiryo UI"/>
      <family val="2"/>
      <charset val="128"/>
    </font>
    <font>
      <sz val="14"/>
      <color rgb="FFFF0000"/>
      <name val="Meiryo UI"/>
      <family val="2"/>
      <charset val="128"/>
    </font>
    <font>
      <b/>
      <sz val="11"/>
      <color rgb="FFFF0000"/>
      <name val="Meiryo UI"/>
      <family val="2"/>
      <charset val="128"/>
    </font>
    <font>
      <b/>
      <sz val="20"/>
      <color rgb="FFFF0000"/>
      <name val="Meiryo UI"/>
      <family val="2"/>
      <charset val="128"/>
    </font>
    <font>
      <b/>
      <sz val="10"/>
      <name val="Meiryo UI"/>
      <family val="2"/>
      <charset val="128"/>
    </font>
    <font>
      <b/>
      <sz val="18"/>
      <name val="Meiryo UI"/>
      <family val="2"/>
      <charset val="128"/>
    </font>
    <font>
      <b/>
      <u/>
      <sz val="20"/>
      <color rgb="FFFF0000"/>
      <name val="Meiryo UI"/>
      <family val="2"/>
      <charset val="128"/>
    </font>
    <font>
      <b/>
      <sz val="20"/>
      <color theme="1" tint="0.249977111117893"/>
      <name val="Meiryo UI"/>
      <family val="2"/>
      <charset val="128"/>
    </font>
    <font>
      <b/>
      <sz val="16"/>
      <color rgb="FFFF0000"/>
      <name val="Meiryo UI"/>
      <family val="2"/>
      <charset val="128"/>
    </font>
    <font>
      <b/>
      <sz val="14"/>
      <color rgb="FFFF0000"/>
      <name val="Meiryo UI"/>
      <family val="2"/>
      <charset val="128"/>
    </font>
    <font>
      <b/>
      <sz val="12"/>
      <color theme="1" tint="0.249977111117893"/>
      <name val="Meiryo UI"/>
      <family val="2"/>
      <charset val="128"/>
    </font>
    <font>
      <b/>
      <sz val="12"/>
      <color rgb="FFFF0000"/>
      <name val="Meiryo UI"/>
      <family val="2"/>
      <charset val="128"/>
    </font>
    <font>
      <b/>
      <sz val="8"/>
      <color theme="1" tint="0.249977111117893"/>
      <name val="Meiryo UI"/>
      <family val="2"/>
      <charset val="128"/>
    </font>
    <font>
      <b/>
      <sz val="16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b/>
      <sz val="14"/>
      <color theme="1"/>
      <name val="Meiryo UI"/>
      <family val="2"/>
      <charset val="128"/>
    </font>
    <font>
      <sz val="16"/>
      <color theme="1" tint="0.34998626667073579"/>
      <name val="Meiryo UI"/>
      <family val="2"/>
      <charset val="128"/>
    </font>
    <font>
      <sz val="8"/>
      <color rgb="FFFF0000"/>
      <name val="Meiryo UI"/>
      <family val="2"/>
      <charset val="128"/>
    </font>
    <font>
      <sz val="10"/>
      <color theme="1" tint="0.249977111117893"/>
      <name val="Meiryo UI"/>
      <family val="2"/>
      <charset val="128"/>
    </font>
    <font>
      <sz val="12"/>
      <color theme="1" tint="0.249977111117893"/>
      <name val="Meiryo UI"/>
      <family val="2"/>
      <charset val="128"/>
    </font>
    <font>
      <sz val="14"/>
      <color theme="1" tint="0.249977111117893"/>
      <name val="Meiryo UI"/>
      <family val="2"/>
      <charset val="128"/>
    </font>
    <font>
      <sz val="8"/>
      <color theme="1" tint="0.249977111117893"/>
      <name val="Meiryo UI"/>
      <family val="2"/>
      <charset val="128"/>
    </font>
    <font>
      <sz val="9"/>
      <color theme="1" tint="0.249977111117893"/>
      <name val="Meiryo UI"/>
      <family val="2"/>
      <charset val="128"/>
    </font>
    <font>
      <sz val="11"/>
      <color theme="1" tint="0.249977111117893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sz val="12"/>
      <color rgb="FFFFFF00"/>
      <name val="Meiryo UI"/>
      <family val="2"/>
      <charset val="128"/>
    </font>
    <font>
      <sz val="16"/>
      <name val="Meiryo UI"/>
      <family val="3"/>
      <charset val="128"/>
    </font>
    <font>
      <b/>
      <sz val="9"/>
      <color rgb="FFFF0000"/>
      <name val="Meiryo UI"/>
      <family val="2"/>
      <charset val="128"/>
    </font>
    <font>
      <sz val="11"/>
      <color theme="1"/>
      <name val="Meiryo UI"/>
      <family val="2"/>
      <charset val="128"/>
    </font>
    <font>
      <b/>
      <u/>
      <sz val="12"/>
      <color rgb="FFFF0000"/>
      <name val="Meiryo UI"/>
      <family val="2"/>
      <charset val="128"/>
    </font>
    <font>
      <sz val="16"/>
      <color theme="1" tint="0.249977111117893"/>
      <name val="Meiryo UI"/>
      <family val="2"/>
      <charset val="128"/>
    </font>
    <font>
      <b/>
      <sz val="18"/>
      <color indexed="63" tint="0.249977111117893"/>
      <name val="Meiryo UI"/>
      <family val="2"/>
      <charset val="128"/>
    </font>
    <font>
      <sz val="20"/>
      <color theme="1" tint="0.249977111117893"/>
      <name val="Meiryo UI"/>
      <family val="2"/>
      <charset val="128"/>
    </font>
    <font>
      <b/>
      <sz val="16"/>
      <color theme="1" tint="0.249977111117893"/>
      <name val="Meiryo UI"/>
      <family val="2"/>
      <charset val="128"/>
    </font>
    <font>
      <b/>
      <sz val="22"/>
      <color theme="1"/>
      <name val="Meiryo UI"/>
      <family val="2"/>
      <charset val="128"/>
    </font>
    <font>
      <b/>
      <u/>
      <sz val="14"/>
      <color rgb="FFFF0000"/>
      <name val="Meiryo UI"/>
      <family val="2"/>
      <charset val="128"/>
    </font>
    <font>
      <u/>
      <sz val="14"/>
      <color rgb="FFFF0000"/>
      <name val="Meiryo UI"/>
      <family val="2"/>
      <charset val="128"/>
    </font>
    <font>
      <sz val="11"/>
      <name val="Meiryo UI"/>
      <family val="2"/>
      <charset val="128"/>
    </font>
    <font>
      <sz val="12"/>
      <color rgb="FFFF0000"/>
      <name val="Meiryo UI"/>
      <family val="2"/>
      <charset val="128"/>
    </font>
    <font>
      <b/>
      <sz val="22"/>
      <color rgb="FFFF0000"/>
      <name val="Meiryo UI"/>
      <family val="2"/>
      <charset val="128"/>
    </font>
    <font>
      <sz val="16"/>
      <color rgb="FFFF0000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2B64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ed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4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2" applyFont="1">
      <alignment vertical="center"/>
    </xf>
    <xf numFmtId="0" fontId="20" fillId="0" borderId="0" xfId="2" applyFont="1">
      <alignment vertical="center"/>
    </xf>
    <xf numFmtId="14" fontId="7" fillId="4" borderId="1" xfId="1" applyNumberFormat="1" applyFont="1" applyFill="1" applyBorder="1" applyAlignment="1">
      <alignment horizontal="center" vertical="center"/>
    </xf>
    <xf numFmtId="0" fontId="15" fillId="6" borderId="0" xfId="2" applyFont="1" applyFill="1">
      <alignment vertical="center"/>
    </xf>
    <xf numFmtId="0" fontId="19" fillId="6" borderId="0" xfId="2" applyFont="1" applyFill="1" applyAlignment="1">
      <alignment horizontal="center" vertical="center"/>
    </xf>
    <xf numFmtId="0" fontId="19" fillId="6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4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5" borderId="16" xfId="1" applyFont="1" applyFill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/>
    </xf>
    <xf numFmtId="0" fontId="32" fillId="0" borderId="0" xfId="1" applyFont="1" applyAlignment="1">
      <alignment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6" xfId="1" applyFont="1" applyFill="1" applyBorder="1" applyAlignment="1">
      <alignment horizontal="center" vertical="center" wrapText="1"/>
    </xf>
    <xf numFmtId="0" fontId="25" fillId="5" borderId="20" xfId="1" applyFont="1" applyFill="1" applyBorder="1" applyAlignment="1">
      <alignment horizontal="center" vertical="center" wrapText="1"/>
    </xf>
    <xf numFmtId="0" fontId="23" fillId="0" borderId="42" xfId="1" applyFont="1" applyBorder="1" applyAlignment="1">
      <alignment vertical="center" wrapText="1"/>
    </xf>
    <xf numFmtId="56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30" fillId="7" borderId="19" xfId="1" applyNumberFormat="1" applyFont="1" applyFill="1" applyBorder="1" applyAlignment="1">
      <alignment horizontal="center" vertical="center" wrapText="1"/>
    </xf>
    <xf numFmtId="177" fontId="43" fillId="7" borderId="17" xfId="4" applyNumberFormat="1" applyFont="1" applyFill="1" applyBorder="1" applyAlignment="1">
      <alignment horizontal="center" vertical="center" wrapText="1"/>
    </xf>
    <xf numFmtId="38" fontId="43" fillId="7" borderId="1" xfId="4" applyFont="1" applyFill="1" applyBorder="1" applyAlignment="1">
      <alignment horizontal="center" vertical="center" wrapText="1"/>
    </xf>
    <xf numFmtId="0" fontId="43" fillId="7" borderId="1" xfId="1" applyFont="1" applyFill="1" applyBorder="1" applyAlignment="1">
      <alignment horizontal="center" vertical="center" wrapText="1"/>
    </xf>
    <xf numFmtId="0" fontId="43" fillId="7" borderId="19" xfId="1" applyFont="1" applyFill="1" applyBorder="1" applyAlignment="1">
      <alignment horizontal="center" vertical="center" wrapText="1"/>
    </xf>
    <xf numFmtId="0" fontId="46" fillId="6" borderId="0" xfId="2" applyFont="1" applyFill="1">
      <alignment vertical="center"/>
    </xf>
    <xf numFmtId="0" fontId="37" fillId="6" borderId="0" xfId="2" applyFont="1" applyFill="1">
      <alignment vertical="center"/>
    </xf>
    <xf numFmtId="0" fontId="46" fillId="6" borderId="0" xfId="2" applyFont="1" applyFill="1" applyAlignment="1">
      <alignment horizontal="center" vertical="center"/>
    </xf>
    <xf numFmtId="0" fontId="50" fillId="6" borderId="0" xfId="2" applyFont="1" applyFill="1">
      <alignment vertical="center"/>
    </xf>
    <xf numFmtId="0" fontId="46" fillId="3" borderId="45" xfId="2" applyFont="1" applyFill="1" applyBorder="1" applyAlignment="1">
      <alignment horizontal="center" vertical="center"/>
    </xf>
    <xf numFmtId="0" fontId="46" fillId="3" borderId="44" xfId="2" applyFont="1" applyFill="1" applyBorder="1">
      <alignment vertical="center"/>
    </xf>
    <xf numFmtId="0" fontId="46" fillId="3" borderId="43" xfId="2" applyFont="1" applyFill="1" applyBorder="1">
      <alignment vertical="center"/>
    </xf>
    <xf numFmtId="0" fontId="48" fillId="3" borderId="1" xfId="2" applyFont="1" applyFill="1" applyBorder="1" applyAlignment="1">
      <alignment horizontal="center" vertical="center"/>
    </xf>
    <xf numFmtId="0" fontId="46" fillId="3" borderId="1" xfId="2" applyFont="1" applyFill="1" applyBorder="1" applyAlignment="1">
      <alignment horizontal="center" vertical="center"/>
    </xf>
    <xf numFmtId="0" fontId="46" fillId="3" borderId="20" xfId="2" applyFont="1" applyFill="1" applyBorder="1" applyAlignment="1">
      <alignment horizontal="center" vertical="center"/>
    </xf>
    <xf numFmtId="0" fontId="46" fillId="3" borderId="4" xfId="2" applyFont="1" applyFill="1" applyBorder="1">
      <alignment vertical="center"/>
    </xf>
    <xf numFmtId="0" fontId="46" fillId="3" borderId="35" xfId="2" applyFont="1" applyFill="1" applyBorder="1" applyAlignment="1">
      <alignment horizontal="center" vertical="center"/>
    </xf>
    <xf numFmtId="0" fontId="46" fillId="3" borderId="1" xfId="2" applyFont="1" applyFill="1" applyBorder="1" applyAlignment="1">
      <alignment horizontal="center" vertical="center" wrapText="1"/>
    </xf>
    <xf numFmtId="0" fontId="49" fillId="3" borderId="22" xfId="2" applyFont="1" applyFill="1" applyBorder="1" applyAlignment="1">
      <alignment horizontal="center" vertical="center"/>
    </xf>
    <xf numFmtId="0" fontId="49" fillId="3" borderId="24" xfId="2" applyFont="1" applyFill="1" applyBorder="1">
      <alignment vertical="center"/>
    </xf>
    <xf numFmtId="0" fontId="49" fillId="3" borderId="34" xfId="2" applyFont="1" applyFill="1" applyBorder="1" applyAlignment="1">
      <alignment horizontal="center" vertical="center"/>
    </xf>
    <xf numFmtId="0" fontId="52" fillId="2" borderId="4" xfId="2" applyFont="1" applyFill="1" applyBorder="1">
      <alignment vertical="center"/>
    </xf>
    <xf numFmtId="0" fontId="51" fillId="3" borderId="12" xfId="2" applyFont="1" applyFill="1" applyBorder="1" applyAlignment="1">
      <alignment horizontal="center" vertical="center"/>
    </xf>
    <xf numFmtId="0" fontId="26" fillId="5" borderId="16" xfId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center" vertical="center"/>
    </xf>
    <xf numFmtId="0" fontId="26" fillId="5" borderId="20" xfId="1" applyFont="1" applyFill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20" xfId="1" applyFont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/>
    </xf>
    <xf numFmtId="0" fontId="58" fillId="3" borderId="44" xfId="2" applyFont="1" applyFill="1" applyBorder="1" applyAlignment="1">
      <alignment horizontal="center" vertical="center"/>
    </xf>
    <xf numFmtId="14" fontId="47" fillId="3" borderId="28" xfId="2" applyNumberFormat="1" applyFont="1" applyFill="1" applyBorder="1" applyAlignment="1">
      <alignment horizontal="center" vertical="center"/>
    </xf>
    <xf numFmtId="14" fontId="47" fillId="3" borderId="35" xfId="2" applyNumberFormat="1" applyFont="1" applyFill="1" applyBorder="1" applyAlignment="1">
      <alignment horizontal="center" vertical="center"/>
    </xf>
    <xf numFmtId="49" fontId="57" fillId="3" borderId="1" xfId="2" applyNumberFormat="1" applyFont="1" applyFill="1" applyBorder="1" applyAlignment="1">
      <alignment horizontal="left" vertical="center"/>
    </xf>
    <xf numFmtId="0" fontId="57" fillId="3" borderId="20" xfId="2" applyFont="1" applyFill="1" applyBorder="1" applyAlignment="1">
      <alignment horizontal="left" vertical="center"/>
    </xf>
    <xf numFmtId="0" fontId="10" fillId="5" borderId="17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left" vertical="center"/>
    </xf>
    <xf numFmtId="14" fontId="31" fillId="2" borderId="1" xfId="1" applyNumberFormat="1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/>
    </xf>
    <xf numFmtId="14" fontId="31" fillId="2" borderId="1" xfId="1" applyNumberFormat="1" applyFont="1" applyFill="1" applyBorder="1" applyAlignment="1">
      <alignment horizontal="left" vertical="center"/>
    </xf>
    <xf numFmtId="0" fontId="31" fillId="2" borderId="20" xfId="1" applyFont="1" applyFill="1" applyBorder="1" applyAlignment="1">
      <alignment horizontal="left" vertical="center"/>
    </xf>
    <xf numFmtId="0" fontId="31" fillId="2" borderId="20" xfId="1" applyFont="1" applyFill="1" applyBorder="1" applyAlignment="1">
      <alignment horizontal="center" vertical="center"/>
    </xf>
    <xf numFmtId="14" fontId="31" fillId="2" borderId="20" xfId="1" applyNumberFormat="1" applyFont="1" applyFill="1" applyBorder="1" applyAlignment="1">
      <alignment horizontal="left" vertical="center"/>
    </xf>
    <xf numFmtId="0" fontId="31" fillId="0" borderId="20" xfId="1" applyFont="1" applyBorder="1" applyAlignment="1">
      <alignment horizontal="center" vertical="center"/>
    </xf>
    <xf numFmtId="0" fontId="31" fillId="3" borderId="20" xfId="1" applyFont="1" applyFill="1" applyBorder="1" applyAlignment="1">
      <alignment horizontal="center" vertical="center"/>
    </xf>
    <xf numFmtId="0" fontId="64" fillId="0" borderId="0" xfId="1" applyFont="1" applyAlignment="1">
      <alignment vertical="center"/>
    </xf>
    <xf numFmtId="0" fontId="64" fillId="4" borderId="19" xfId="1" applyFont="1" applyFill="1" applyBorder="1" applyAlignment="1">
      <alignment horizontal="left" vertical="center"/>
    </xf>
    <xf numFmtId="0" fontId="29" fillId="2" borderId="19" xfId="1" applyFont="1" applyFill="1" applyBorder="1" applyAlignment="1">
      <alignment horizontal="left" vertical="center"/>
    </xf>
    <xf numFmtId="0" fontId="29" fillId="2" borderId="41" xfId="1" applyFont="1" applyFill="1" applyBorder="1" applyAlignment="1">
      <alignment horizontal="left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65" fillId="6" borderId="0" xfId="2" applyFont="1" applyFill="1">
      <alignment vertical="center"/>
    </xf>
    <xf numFmtId="0" fontId="23" fillId="5" borderId="15" xfId="1" applyFont="1" applyFill="1" applyBorder="1" applyAlignment="1">
      <alignment horizontal="center" vertical="center" wrapText="1"/>
    </xf>
    <xf numFmtId="0" fontId="23" fillId="5" borderId="18" xfId="1" applyFont="1" applyFill="1" applyBorder="1" applyAlignment="1">
      <alignment horizontal="center" vertical="center" wrapText="1"/>
    </xf>
    <xf numFmtId="0" fontId="23" fillId="5" borderId="33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0" fontId="23" fillId="5" borderId="18" xfId="1" applyFont="1" applyFill="1" applyBorder="1" applyAlignment="1">
      <alignment horizontal="center" vertical="center"/>
    </xf>
    <xf numFmtId="0" fontId="23" fillId="5" borderId="33" xfId="1" applyFont="1" applyFill="1" applyBorder="1" applyAlignment="1">
      <alignment horizontal="center" vertical="center"/>
    </xf>
    <xf numFmtId="0" fontId="43" fillId="7" borderId="16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center" vertical="top" wrapText="1"/>
    </xf>
    <xf numFmtId="0" fontId="40" fillId="2" borderId="1" xfId="1" applyFont="1" applyFill="1" applyBorder="1" applyAlignment="1">
      <alignment horizontal="center" vertical="top" wrapText="1"/>
    </xf>
    <xf numFmtId="0" fontId="40" fillId="2" borderId="19" xfId="1" applyFont="1" applyFill="1" applyBorder="1" applyAlignment="1">
      <alignment horizontal="center" vertical="top" wrapText="1"/>
    </xf>
    <xf numFmtId="0" fontId="40" fillId="2" borderId="33" xfId="1" applyFont="1" applyFill="1" applyBorder="1" applyAlignment="1">
      <alignment horizontal="center" vertical="top" wrapText="1"/>
    </xf>
    <xf numFmtId="0" fontId="40" fillId="2" borderId="20" xfId="1" applyFont="1" applyFill="1" applyBorder="1" applyAlignment="1">
      <alignment horizontal="center" vertical="top" wrapText="1"/>
    </xf>
    <xf numFmtId="0" fontId="40" fillId="2" borderId="41" xfId="1" applyFont="1" applyFill="1" applyBorder="1" applyAlignment="1">
      <alignment horizontal="center" vertical="top" wrapText="1"/>
    </xf>
    <xf numFmtId="0" fontId="40" fillId="5" borderId="15" xfId="1" applyFont="1" applyFill="1" applyBorder="1" applyAlignment="1">
      <alignment horizontal="center" vertical="center" wrapText="1"/>
    </xf>
    <xf numFmtId="0" fontId="40" fillId="5" borderId="16" xfId="1" applyFont="1" applyFill="1" applyBorder="1" applyAlignment="1">
      <alignment horizontal="center" vertical="center" wrapText="1"/>
    </xf>
    <xf numFmtId="0" fontId="40" fillId="5" borderId="17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0" fontId="27" fillId="5" borderId="1" xfId="1" applyFont="1" applyFill="1" applyBorder="1" applyAlignment="1">
      <alignment horizontal="center" vertical="center"/>
    </xf>
    <xf numFmtId="0" fontId="27" fillId="5" borderId="19" xfId="1" applyFont="1" applyFill="1" applyBorder="1" applyAlignment="1">
      <alignment horizontal="center" vertical="center"/>
    </xf>
    <xf numFmtId="56" fontId="36" fillId="2" borderId="1" xfId="1" applyNumberFormat="1" applyFont="1" applyFill="1" applyBorder="1" applyAlignment="1">
      <alignment horizontal="center" vertical="center" wrapText="1"/>
    </xf>
    <xf numFmtId="56" fontId="36" fillId="2" borderId="19" xfId="1" applyNumberFormat="1" applyFont="1" applyFill="1" applyBorder="1" applyAlignment="1">
      <alignment horizontal="center" vertical="center" wrapText="1"/>
    </xf>
    <xf numFmtId="0" fontId="31" fillId="2" borderId="16" xfId="1" applyFont="1" applyFill="1" applyBorder="1" applyAlignment="1">
      <alignment horizontal="center" vertical="center"/>
    </xf>
    <xf numFmtId="0" fontId="31" fillId="2" borderId="17" xfId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/>
    </xf>
    <xf numFmtId="0" fontId="31" fillId="2" borderId="19" xfId="1" applyFont="1" applyFill="1" applyBorder="1" applyAlignment="1">
      <alignment horizontal="center" vertical="center"/>
    </xf>
    <xf numFmtId="49" fontId="31" fillId="2" borderId="1" xfId="1" applyNumberFormat="1" applyFont="1" applyFill="1" applyBorder="1" applyAlignment="1">
      <alignment horizontal="center" vertical="center"/>
    </xf>
    <xf numFmtId="49" fontId="31" fillId="2" borderId="19" xfId="1" applyNumberFormat="1" applyFont="1" applyFill="1" applyBorder="1" applyAlignment="1">
      <alignment horizontal="center" vertical="center"/>
    </xf>
    <xf numFmtId="0" fontId="18" fillId="2" borderId="1" xfId="3" applyFill="1" applyBorder="1" applyAlignment="1" applyProtection="1">
      <alignment horizontal="center" vertical="center"/>
    </xf>
    <xf numFmtId="0" fontId="36" fillId="2" borderId="20" xfId="1" applyFont="1" applyFill="1" applyBorder="1" applyAlignment="1">
      <alignment horizontal="center" vertical="center"/>
    </xf>
    <xf numFmtId="0" fontId="36" fillId="2" borderId="41" xfId="1" applyFont="1" applyFill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 wrapText="1"/>
    </xf>
    <xf numFmtId="0" fontId="42" fillId="5" borderId="1" xfId="1" applyFont="1" applyFill="1" applyBorder="1" applyAlignment="1">
      <alignment horizontal="center" vertical="center" wrapText="1"/>
    </xf>
    <xf numFmtId="0" fontId="41" fillId="5" borderId="1" xfId="1" applyFont="1" applyFill="1" applyBorder="1" applyAlignment="1">
      <alignment horizontal="center" vertical="center" wrapText="1"/>
    </xf>
    <xf numFmtId="0" fontId="36" fillId="2" borderId="20" xfId="1" applyFont="1" applyFill="1" applyBorder="1" applyAlignment="1">
      <alignment horizontal="center" vertical="center" wrapText="1"/>
    </xf>
    <xf numFmtId="0" fontId="36" fillId="2" borderId="41" xfId="1" applyFont="1" applyFill="1" applyBorder="1" applyAlignment="1">
      <alignment horizontal="center" vertical="center" wrapText="1"/>
    </xf>
    <xf numFmtId="0" fontId="30" fillId="0" borderId="5" xfId="1" applyFont="1" applyBorder="1" applyAlignment="1">
      <alignment horizontal="left" vertical="center" wrapText="1"/>
    </xf>
    <xf numFmtId="0" fontId="30" fillId="0" borderId="6" xfId="1" applyFont="1" applyBorder="1" applyAlignment="1">
      <alignment horizontal="left" vertical="center" wrapText="1"/>
    </xf>
    <xf numFmtId="0" fontId="30" fillId="0" borderId="7" xfId="1" applyFont="1" applyBorder="1" applyAlignment="1">
      <alignment horizontal="left" vertical="center" wrapText="1"/>
    </xf>
    <xf numFmtId="0" fontId="30" fillId="0" borderId="8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0" fillId="0" borderId="9" xfId="1" applyFont="1" applyBorder="1" applyAlignment="1">
      <alignment horizontal="left" vertical="center" wrapText="1"/>
    </xf>
    <xf numFmtId="0" fontId="30" fillId="0" borderId="10" xfId="1" applyFont="1" applyBorder="1" applyAlignment="1">
      <alignment horizontal="left" vertical="center" wrapText="1"/>
    </xf>
    <xf numFmtId="0" fontId="30" fillId="0" borderId="3" xfId="1" applyFont="1" applyBorder="1" applyAlignment="1">
      <alignment horizontal="left" vertical="center" wrapText="1"/>
    </xf>
    <xf numFmtId="0" fontId="30" fillId="0" borderId="11" xfId="1" applyFont="1" applyBorder="1" applyAlignment="1">
      <alignment horizontal="left" vertical="center" wrapText="1"/>
    </xf>
    <xf numFmtId="0" fontId="66" fillId="6" borderId="49" xfId="2" applyFont="1" applyFill="1" applyBorder="1" applyAlignment="1">
      <alignment horizontal="center" vertical="center" wrapText="1"/>
    </xf>
    <xf numFmtId="0" fontId="46" fillId="3" borderId="46" xfId="2" applyFont="1" applyFill="1" applyBorder="1" applyAlignment="1">
      <alignment horizontal="center" vertical="center"/>
    </xf>
    <xf numFmtId="0" fontId="46" fillId="3" borderId="47" xfId="2" applyFont="1" applyFill="1" applyBorder="1" applyAlignment="1">
      <alignment horizontal="center" vertical="center"/>
    </xf>
    <xf numFmtId="0" fontId="46" fillId="3" borderId="42" xfId="2" applyFont="1" applyFill="1" applyBorder="1" applyAlignment="1">
      <alignment horizontal="center" vertical="center"/>
    </xf>
    <xf numFmtId="0" fontId="35" fillId="3" borderId="40" xfId="2" applyFont="1" applyFill="1" applyBorder="1" applyAlignment="1">
      <alignment horizontal="center" vertical="center"/>
    </xf>
    <xf numFmtId="0" fontId="35" fillId="3" borderId="6" xfId="2" applyFont="1" applyFill="1" applyBorder="1" applyAlignment="1">
      <alignment horizontal="center" vertical="center"/>
    </xf>
    <xf numFmtId="0" fontId="35" fillId="3" borderId="26" xfId="2" applyFont="1" applyFill="1" applyBorder="1" applyAlignment="1">
      <alignment horizontal="center" vertical="center"/>
    </xf>
    <xf numFmtId="0" fontId="35" fillId="3" borderId="2" xfId="2" applyFont="1" applyFill="1" applyBorder="1" applyAlignment="1">
      <alignment horizontal="center" vertical="center"/>
    </xf>
    <xf numFmtId="0" fontId="48" fillId="3" borderId="40" xfId="2" applyFont="1" applyFill="1" applyBorder="1" applyAlignment="1">
      <alignment horizontal="center" vertical="center" wrapText="1"/>
    </xf>
    <xf numFmtId="0" fontId="48" fillId="3" borderId="39" xfId="2" applyFont="1" applyFill="1" applyBorder="1" applyAlignment="1">
      <alignment horizontal="center" vertical="center" wrapText="1"/>
    </xf>
    <xf numFmtId="0" fontId="48" fillId="3" borderId="26" xfId="2" applyFont="1" applyFill="1" applyBorder="1" applyAlignment="1">
      <alignment horizontal="center" vertical="center" wrapText="1"/>
    </xf>
    <xf numFmtId="0" fontId="48" fillId="3" borderId="29" xfId="2" applyFont="1" applyFill="1" applyBorder="1" applyAlignment="1">
      <alignment horizontal="center" vertical="center" wrapText="1"/>
    </xf>
    <xf numFmtId="0" fontId="44" fillId="3" borderId="38" xfId="2" applyFont="1" applyFill="1" applyBorder="1" applyAlignment="1">
      <alignment horizontal="left" vertical="center" wrapText="1"/>
    </xf>
    <xf numFmtId="0" fontId="44" fillId="3" borderId="37" xfId="2" applyFont="1" applyFill="1" applyBorder="1" applyAlignment="1">
      <alignment horizontal="left" vertical="center"/>
    </xf>
    <xf numFmtId="0" fontId="44" fillId="3" borderId="36" xfId="2" applyFont="1" applyFill="1" applyBorder="1" applyAlignment="1">
      <alignment horizontal="left" vertical="center"/>
    </xf>
    <xf numFmtId="0" fontId="57" fillId="3" borderId="1" xfId="2" applyFont="1" applyFill="1" applyBorder="1" applyAlignment="1">
      <alignment horizontal="center" vertical="center"/>
    </xf>
    <xf numFmtId="0" fontId="57" fillId="3" borderId="19" xfId="2" applyFont="1" applyFill="1" applyBorder="1" applyAlignment="1">
      <alignment horizontal="center" vertical="center"/>
    </xf>
    <xf numFmtId="0" fontId="46" fillId="3" borderId="25" xfId="2" applyFont="1" applyFill="1" applyBorder="1" applyAlignment="1">
      <alignment horizontal="center" vertical="center"/>
    </xf>
    <xf numFmtId="0" fontId="46" fillId="3" borderId="48" xfId="2" applyFont="1" applyFill="1" applyBorder="1" applyAlignment="1">
      <alignment horizontal="center" vertical="center"/>
    </xf>
    <xf numFmtId="0" fontId="47" fillId="3" borderId="25" xfId="2" applyFont="1" applyFill="1" applyBorder="1" applyAlignment="1">
      <alignment horizontal="center" vertical="center"/>
    </xf>
    <xf numFmtId="0" fontId="47" fillId="3" borderId="48" xfId="2" applyFont="1" applyFill="1" applyBorder="1" applyAlignment="1">
      <alignment horizontal="center" vertical="center"/>
    </xf>
    <xf numFmtId="0" fontId="46" fillId="3" borderId="28" xfId="2" applyFont="1" applyFill="1" applyBorder="1" applyAlignment="1">
      <alignment horizontal="center" vertical="center" wrapText="1"/>
    </xf>
    <xf numFmtId="0" fontId="46" fillId="3" borderId="27" xfId="2" applyFont="1" applyFill="1" applyBorder="1" applyAlignment="1">
      <alignment horizontal="center" vertical="center"/>
    </xf>
    <xf numFmtId="0" fontId="46" fillId="3" borderId="23" xfId="2" applyFont="1" applyFill="1" applyBorder="1" applyAlignment="1">
      <alignment horizontal="center" vertical="center"/>
    </xf>
    <xf numFmtId="0" fontId="46" fillId="3" borderId="21" xfId="2" applyFont="1" applyFill="1" applyBorder="1" applyAlignment="1">
      <alignment horizontal="center" vertical="center"/>
    </xf>
    <xf numFmtId="176" fontId="59" fillId="3" borderId="20" xfId="3" applyNumberFormat="1" applyFont="1" applyFill="1" applyBorder="1" applyAlignment="1" applyProtection="1">
      <alignment horizontal="left" vertical="center"/>
    </xf>
    <xf numFmtId="176" fontId="59" fillId="3" borderId="41" xfId="3" applyNumberFormat="1" applyFont="1" applyFill="1" applyBorder="1" applyAlignment="1" applyProtection="1">
      <alignment horizontal="left" vertical="center"/>
    </xf>
    <xf numFmtId="0" fontId="61" fillId="5" borderId="0" xfId="2" applyFont="1" applyFill="1" applyAlignment="1">
      <alignment horizontal="center" vertical="center"/>
    </xf>
    <xf numFmtId="0" fontId="28" fillId="6" borderId="45" xfId="2" applyFont="1" applyFill="1" applyBorder="1" applyAlignment="1">
      <alignment horizontal="left" vertical="center" wrapText="1"/>
    </xf>
    <xf numFmtId="0" fontId="28" fillId="6" borderId="44" xfId="2" applyFont="1" applyFill="1" applyBorder="1" applyAlignment="1">
      <alignment horizontal="left" vertical="center"/>
    </xf>
    <xf numFmtId="0" fontId="28" fillId="6" borderId="43" xfId="2" applyFont="1" applyFill="1" applyBorder="1" applyAlignment="1">
      <alignment horizontal="left" vertical="center"/>
    </xf>
    <xf numFmtId="0" fontId="37" fillId="3" borderId="13" xfId="2" applyFont="1" applyFill="1" applyBorder="1" applyAlignment="1">
      <alignment horizontal="center" vertical="center"/>
    </xf>
    <xf numFmtId="0" fontId="37" fillId="3" borderId="14" xfId="2" applyFont="1" applyFill="1" applyBorder="1" applyAlignment="1">
      <alignment horizontal="center" vertical="center"/>
    </xf>
    <xf numFmtId="0" fontId="46" fillId="3" borderId="15" xfId="2" applyFont="1" applyFill="1" applyBorder="1" applyAlignment="1">
      <alignment horizontal="center" vertical="center" wrapText="1"/>
    </xf>
    <xf numFmtId="0" fontId="46" fillId="3" borderId="18" xfId="2" applyFont="1" applyFill="1" applyBorder="1" applyAlignment="1">
      <alignment horizontal="center" vertical="center" wrapText="1"/>
    </xf>
    <xf numFmtId="0" fontId="46" fillId="3" borderId="33" xfId="2" applyFont="1" applyFill="1" applyBorder="1" applyAlignment="1">
      <alignment horizontal="center" vertical="center" wrapText="1"/>
    </xf>
    <xf numFmtId="0" fontId="37" fillId="3" borderId="16" xfId="2" applyFont="1" applyFill="1" applyBorder="1" applyAlignment="1">
      <alignment horizontal="center" vertical="center"/>
    </xf>
    <xf numFmtId="0" fontId="48" fillId="3" borderId="16" xfId="2" applyFont="1" applyFill="1" applyBorder="1" applyAlignment="1">
      <alignment horizontal="left"/>
    </xf>
    <xf numFmtId="0" fontId="48" fillId="3" borderId="17" xfId="2" applyFont="1" applyFill="1" applyBorder="1" applyAlignment="1">
      <alignment horizontal="left"/>
    </xf>
    <xf numFmtId="0" fontId="39" fillId="3" borderId="1" xfId="2" applyFont="1" applyFill="1" applyBorder="1" applyAlignment="1">
      <alignment horizontal="left" vertical="center"/>
    </xf>
    <xf numFmtId="0" fontId="39" fillId="3" borderId="19" xfId="2" applyFont="1" applyFill="1" applyBorder="1" applyAlignment="1">
      <alignment horizontal="left" vertical="center"/>
    </xf>
    <xf numFmtId="0" fontId="60" fillId="3" borderId="1" xfId="2" applyFont="1" applyFill="1" applyBorder="1" applyAlignment="1">
      <alignment horizontal="left" vertical="center"/>
    </xf>
    <xf numFmtId="0" fontId="60" fillId="3" borderId="19" xfId="2" applyFont="1" applyFill="1" applyBorder="1" applyAlignment="1">
      <alignment horizontal="left" vertical="center"/>
    </xf>
    <xf numFmtId="0" fontId="46" fillId="3" borderId="1" xfId="2" applyFont="1" applyFill="1" applyBorder="1" applyAlignment="1">
      <alignment horizontal="center" vertical="center"/>
    </xf>
    <xf numFmtId="0" fontId="57" fillId="3" borderId="1" xfId="2" applyFont="1" applyFill="1" applyBorder="1" applyAlignment="1">
      <alignment horizontal="left" vertical="center"/>
    </xf>
    <xf numFmtId="0" fontId="57" fillId="3" borderId="19" xfId="2" applyFont="1" applyFill="1" applyBorder="1" applyAlignment="1">
      <alignment horizontal="left" vertical="center"/>
    </xf>
    <xf numFmtId="0" fontId="46" fillId="3" borderId="20" xfId="2" applyFont="1" applyFill="1" applyBorder="1" applyAlignment="1">
      <alignment horizontal="center" vertical="center"/>
    </xf>
    <xf numFmtId="0" fontId="57" fillId="3" borderId="32" xfId="2" applyFont="1" applyFill="1" applyBorder="1" applyAlignment="1">
      <alignment horizontal="left" vertical="center" wrapText="1"/>
    </xf>
    <xf numFmtId="0" fontId="57" fillId="3" borderId="30" xfId="2" applyFont="1" applyFill="1" applyBorder="1" applyAlignment="1">
      <alignment horizontal="left" vertical="center" wrapText="1"/>
    </xf>
    <xf numFmtId="0" fontId="57" fillId="3" borderId="31" xfId="2" applyFont="1" applyFill="1" applyBorder="1" applyAlignment="1">
      <alignment horizontal="left" vertical="center" wrapText="1"/>
    </xf>
  </cellXfs>
  <cellStyles count="5">
    <cellStyle name="ハイパーリンク" xfId="3" builtinId="8"/>
    <cellStyle name="桁区切り" xfId="4" builtinId="6"/>
    <cellStyle name="標準" xfId="0" builtinId="0"/>
    <cellStyle name="標準 2" xfId="1" xr:uid="{00000000-0005-0000-0000-000001000000}"/>
    <cellStyle name="標準 3" xfId="2" xr:uid="{0920A035-EF74-F14C-9C6C-CBA3EFBCEDF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132"/>
  <sheetViews>
    <sheetView tabSelected="1" view="pageBreakPreview" zoomScaleNormal="50" zoomScaleSheetLayoutView="90" workbookViewId="0">
      <selection activeCell="D14" sqref="D14"/>
    </sheetView>
  </sheetViews>
  <sheetFormatPr defaultColWidth="9" defaultRowHeight="15.95"/>
  <cols>
    <col min="1" max="1" width="6.42578125" style="1" customWidth="1"/>
    <col min="2" max="2" width="21.7109375" style="1" bestFit="1" customWidth="1"/>
    <col min="3" max="3" width="25.7109375" style="1" customWidth="1"/>
    <col min="4" max="4" width="23.28515625" style="1" customWidth="1"/>
    <col min="5" max="5" width="23" style="1" customWidth="1"/>
    <col min="6" max="6" width="14.85546875" style="2" customWidth="1"/>
    <col min="7" max="7" width="13.7109375" style="1" customWidth="1"/>
    <col min="8" max="8" width="15.85546875" style="1" customWidth="1"/>
    <col min="9" max="9" width="23.85546875" style="1" customWidth="1"/>
    <col min="10" max="10" width="15.85546875" style="1" customWidth="1"/>
    <col min="11" max="11" width="3.7109375" style="1" bestFit="1" customWidth="1"/>
    <col min="12" max="12" width="15.85546875" style="1" customWidth="1"/>
    <col min="13" max="13" width="12.140625" style="1" customWidth="1"/>
    <col min="14" max="15" width="14.7109375" style="1" customWidth="1"/>
    <col min="16" max="16" width="38.7109375" style="1" customWidth="1"/>
    <col min="17" max="17" width="22.42578125" style="1" bestFit="1" customWidth="1"/>
    <col min="18" max="18" width="7.28515625" style="1" customWidth="1"/>
    <col min="19" max="19" width="11" style="1" customWidth="1"/>
    <col min="20" max="20" width="16.7109375" style="1" bestFit="1" customWidth="1"/>
    <col min="21" max="22" width="14.140625" style="1" bestFit="1" customWidth="1"/>
    <col min="23" max="23" width="11" style="1" customWidth="1"/>
    <col min="24" max="24" width="6.7109375" style="1" bestFit="1" customWidth="1"/>
    <col min="25" max="263" width="11" style="1" customWidth="1"/>
    <col min="264" max="16384" width="9" style="1"/>
  </cols>
  <sheetData>
    <row r="1" spans="1:25" ht="60.95" customHeigh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5" ht="25.5" customHeight="1" thickBot="1">
      <c r="A2" s="10"/>
      <c r="B2" s="10"/>
      <c r="C2" s="10"/>
      <c r="D2" s="10"/>
      <c r="E2" s="10"/>
      <c r="F2" s="1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25" ht="35.1" customHeight="1">
      <c r="A3" s="10"/>
      <c r="B3" s="95" t="s">
        <v>1</v>
      </c>
      <c r="C3" s="59" t="s">
        <v>2</v>
      </c>
      <c r="D3" s="116"/>
      <c r="E3" s="117"/>
      <c r="F3" s="1"/>
      <c r="G3" s="130" t="s">
        <v>3</v>
      </c>
      <c r="H3" s="131"/>
      <c r="I3" s="131"/>
      <c r="J3" s="131"/>
      <c r="K3" s="131"/>
      <c r="L3" s="131"/>
      <c r="M3" s="131"/>
      <c r="N3" s="131"/>
      <c r="O3" s="131"/>
      <c r="P3" s="131"/>
      <c r="Q3" s="132"/>
    </row>
    <row r="4" spans="1:25" ht="35.1" customHeight="1">
      <c r="A4" s="10"/>
      <c r="B4" s="99"/>
      <c r="C4" s="60" t="s">
        <v>4</v>
      </c>
      <c r="D4" s="118"/>
      <c r="E4" s="119"/>
      <c r="F4" s="1"/>
      <c r="G4" s="133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25" ht="35.1" customHeight="1">
      <c r="A5" s="10"/>
      <c r="B5" s="99"/>
      <c r="C5" s="60" t="s">
        <v>5</v>
      </c>
      <c r="D5" s="118"/>
      <c r="E5" s="119"/>
      <c r="F5" s="1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5"/>
    </row>
    <row r="6" spans="1:25" ht="56.1" customHeight="1">
      <c r="A6" s="10"/>
      <c r="B6" s="99"/>
      <c r="C6" s="66" t="s">
        <v>6</v>
      </c>
      <c r="D6" s="118"/>
      <c r="E6" s="119"/>
      <c r="F6" s="1"/>
      <c r="G6" s="133"/>
      <c r="H6" s="134"/>
      <c r="I6" s="134"/>
      <c r="J6" s="134"/>
      <c r="K6" s="134"/>
      <c r="L6" s="134"/>
      <c r="M6" s="134"/>
      <c r="N6" s="134"/>
      <c r="O6" s="134"/>
      <c r="P6" s="134"/>
      <c r="Q6" s="135"/>
    </row>
    <row r="7" spans="1:25" ht="35.1" customHeight="1">
      <c r="A7" s="10"/>
      <c r="B7" s="99"/>
      <c r="C7" s="60" t="s">
        <v>7</v>
      </c>
      <c r="D7" s="120"/>
      <c r="E7" s="121"/>
      <c r="F7" s="1"/>
      <c r="G7" s="133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25" ht="35.1" customHeight="1">
      <c r="A8" s="10"/>
      <c r="B8" s="99"/>
      <c r="C8" s="60" t="s">
        <v>8</v>
      </c>
      <c r="D8" s="122"/>
      <c r="E8" s="119"/>
      <c r="F8" s="1"/>
      <c r="G8" s="133"/>
      <c r="H8" s="134"/>
      <c r="I8" s="134"/>
      <c r="J8" s="134"/>
      <c r="K8" s="134"/>
      <c r="L8" s="134"/>
      <c r="M8" s="134"/>
      <c r="N8" s="134"/>
      <c r="O8" s="134"/>
      <c r="P8" s="134"/>
      <c r="Q8" s="135"/>
    </row>
    <row r="9" spans="1:25" ht="35.1" customHeight="1" thickBot="1">
      <c r="A9" s="10"/>
      <c r="B9" s="100"/>
      <c r="C9" s="61" t="s">
        <v>9</v>
      </c>
      <c r="D9" s="123" t="s">
        <v>10</v>
      </c>
      <c r="E9" s="124"/>
      <c r="F9" s="1"/>
      <c r="G9" s="136"/>
      <c r="H9" s="137"/>
      <c r="I9" s="137"/>
      <c r="J9" s="137"/>
      <c r="K9" s="137"/>
      <c r="L9" s="137"/>
      <c r="M9" s="137"/>
      <c r="N9" s="137"/>
      <c r="O9" s="137"/>
      <c r="P9" s="137"/>
      <c r="Q9" s="138"/>
    </row>
    <row r="10" spans="1:25" ht="18" customHeight="1" thickBot="1">
      <c r="A10" s="10"/>
      <c r="B10" s="10"/>
      <c r="F10" s="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25" ht="45" customHeight="1">
      <c r="A11" s="10"/>
      <c r="B11" s="95" t="s">
        <v>11</v>
      </c>
      <c r="C11" s="26" t="s">
        <v>12</v>
      </c>
      <c r="D11" s="26" t="s">
        <v>13</v>
      </c>
      <c r="E11" s="26" t="s">
        <v>14</v>
      </c>
      <c r="F11" s="27" t="s">
        <v>15</v>
      </c>
      <c r="G11" s="27" t="s">
        <v>16</v>
      </c>
      <c r="H11" s="27" t="s">
        <v>17</v>
      </c>
      <c r="I11" s="27" t="s">
        <v>18</v>
      </c>
      <c r="J11" s="125" t="s">
        <v>19</v>
      </c>
      <c r="K11" s="125"/>
      <c r="L11" s="125"/>
      <c r="M11" s="26" t="s">
        <v>20</v>
      </c>
      <c r="N11" s="26" t="s">
        <v>4</v>
      </c>
      <c r="O11" s="26" t="s">
        <v>21</v>
      </c>
      <c r="P11" s="26" t="s">
        <v>22</v>
      </c>
      <c r="Q11" s="73" t="s">
        <v>23</v>
      </c>
      <c r="R11" s="10"/>
    </row>
    <row r="12" spans="1:25" ht="25.5" customHeight="1">
      <c r="A12" s="10"/>
      <c r="B12" s="96"/>
      <c r="C12" s="64" t="s">
        <v>24</v>
      </c>
      <c r="D12" s="65" t="s">
        <v>25</v>
      </c>
      <c r="E12" s="8" t="s">
        <v>26</v>
      </c>
      <c r="F12" s="7" t="s">
        <v>27</v>
      </c>
      <c r="G12" s="7"/>
      <c r="H12" s="7">
        <v>3</v>
      </c>
      <c r="I12" s="8" t="s">
        <v>28</v>
      </c>
      <c r="J12" s="14">
        <v>45432</v>
      </c>
      <c r="K12" s="7" t="s">
        <v>29</v>
      </c>
      <c r="L12" s="14">
        <v>45461</v>
      </c>
      <c r="M12" s="8" t="s">
        <v>30</v>
      </c>
      <c r="N12" s="8" t="s">
        <v>31</v>
      </c>
      <c r="O12" s="9" t="s">
        <v>32</v>
      </c>
      <c r="P12" s="8" t="s">
        <v>33</v>
      </c>
      <c r="Q12" s="85" t="s">
        <v>34</v>
      </c>
      <c r="R12" s="10"/>
    </row>
    <row r="13" spans="1:25" ht="30" customHeight="1">
      <c r="B13" s="96"/>
      <c r="C13" s="64" t="s">
        <v>24</v>
      </c>
      <c r="D13" s="65" t="s">
        <v>35</v>
      </c>
      <c r="E13" s="8" t="s">
        <v>36</v>
      </c>
      <c r="F13" s="7" t="s">
        <v>37</v>
      </c>
      <c r="G13" s="7">
        <v>1</v>
      </c>
      <c r="H13" s="7"/>
      <c r="I13" s="8" t="s">
        <v>38</v>
      </c>
      <c r="J13" s="14">
        <v>45231</v>
      </c>
      <c r="K13" s="7" t="s">
        <v>29</v>
      </c>
      <c r="L13" s="14" t="s">
        <v>39</v>
      </c>
      <c r="M13" s="8" t="s">
        <v>30</v>
      </c>
      <c r="N13" s="8" t="s">
        <v>31</v>
      </c>
      <c r="O13" s="9" t="s">
        <v>32</v>
      </c>
      <c r="P13" s="8" t="s">
        <v>40</v>
      </c>
      <c r="Q13" s="85" t="s">
        <v>41</v>
      </c>
    </row>
    <row r="14" spans="1:25" ht="29.1" customHeight="1">
      <c r="B14" s="96"/>
      <c r="C14" s="62">
        <v>1</v>
      </c>
      <c r="D14" s="20" t="s">
        <v>10</v>
      </c>
      <c r="E14" s="74"/>
      <c r="F14" s="67"/>
      <c r="G14" s="67"/>
      <c r="H14" s="67"/>
      <c r="I14" s="74"/>
      <c r="J14" s="75"/>
      <c r="K14" s="76" t="s">
        <v>29</v>
      </c>
      <c r="L14" s="75"/>
      <c r="M14" s="77">
        <f t="shared" ref="M14:M23" si="0">$D$3</f>
        <v>0</v>
      </c>
      <c r="N14" s="77">
        <f t="shared" ref="N14:N23" si="1">$D$4</f>
        <v>0</v>
      </c>
      <c r="O14" s="77">
        <f t="shared" ref="O14:O23" si="2">$D$5</f>
        <v>0</v>
      </c>
      <c r="P14" s="74"/>
      <c r="Q14" s="86" t="s">
        <v>41</v>
      </c>
      <c r="X14" s="3"/>
      <c r="Y14" s="3"/>
    </row>
    <row r="15" spans="1:25" ht="29.1" customHeight="1">
      <c r="B15" s="96"/>
      <c r="C15" s="62">
        <v>2</v>
      </c>
      <c r="D15" s="20" t="s">
        <v>10</v>
      </c>
      <c r="E15" s="74"/>
      <c r="F15" s="67"/>
      <c r="G15" s="67"/>
      <c r="H15" s="67"/>
      <c r="I15" s="74"/>
      <c r="J15" s="78"/>
      <c r="K15" s="76" t="s">
        <v>29</v>
      </c>
      <c r="L15" s="78"/>
      <c r="M15" s="77">
        <f t="shared" si="0"/>
        <v>0</v>
      </c>
      <c r="N15" s="77">
        <f t="shared" si="1"/>
        <v>0</v>
      </c>
      <c r="O15" s="77">
        <f t="shared" si="2"/>
        <v>0</v>
      </c>
      <c r="P15" s="74"/>
      <c r="Q15" s="86" t="s">
        <v>41</v>
      </c>
      <c r="X15" s="4"/>
      <c r="Y15" s="4"/>
    </row>
    <row r="16" spans="1:25" ht="29.1" customHeight="1">
      <c r="B16" s="96"/>
      <c r="C16" s="62">
        <v>3</v>
      </c>
      <c r="D16" s="20" t="s">
        <v>10</v>
      </c>
      <c r="E16" s="74"/>
      <c r="F16" s="67"/>
      <c r="G16" s="67"/>
      <c r="H16" s="67"/>
      <c r="I16" s="74"/>
      <c r="J16" s="78"/>
      <c r="K16" s="76" t="s">
        <v>29</v>
      </c>
      <c r="L16" s="78"/>
      <c r="M16" s="77">
        <f t="shared" si="0"/>
        <v>0</v>
      </c>
      <c r="N16" s="77">
        <f t="shared" si="1"/>
        <v>0</v>
      </c>
      <c r="O16" s="77">
        <f t="shared" si="2"/>
        <v>0</v>
      </c>
      <c r="P16" s="74"/>
      <c r="Q16" s="86" t="s">
        <v>41</v>
      </c>
      <c r="X16" s="4"/>
      <c r="Y16" s="4"/>
    </row>
    <row r="17" spans="1:25" ht="29.1" customHeight="1">
      <c r="B17" s="96"/>
      <c r="C17" s="62">
        <v>4</v>
      </c>
      <c r="D17" s="20" t="s">
        <v>10</v>
      </c>
      <c r="E17" s="74"/>
      <c r="F17" s="67"/>
      <c r="G17" s="67"/>
      <c r="H17" s="67"/>
      <c r="I17" s="74"/>
      <c r="J17" s="78"/>
      <c r="K17" s="76" t="s">
        <v>29</v>
      </c>
      <c r="L17" s="78"/>
      <c r="M17" s="77">
        <f t="shared" si="0"/>
        <v>0</v>
      </c>
      <c r="N17" s="77">
        <f t="shared" si="1"/>
        <v>0</v>
      </c>
      <c r="O17" s="77">
        <f t="shared" si="2"/>
        <v>0</v>
      </c>
      <c r="P17" s="74"/>
      <c r="Q17" s="86" t="s">
        <v>41</v>
      </c>
      <c r="X17" s="4"/>
      <c r="Y17" s="4"/>
    </row>
    <row r="18" spans="1:25" ht="29.1" customHeight="1">
      <c r="B18" s="96"/>
      <c r="C18" s="62">
        <v>5</v>
      </c>
      <c r="D18" s="20" t="s">
        <v>10</v>
      </c>
      <c r="E18" s="74"/>
      <c r="F18" s="67"/>
      <c r="G18" s="67"/>
      <c r="H18" s="67"/>
      <c r="I18" s="74"/>
      <c r="J18" s="78"/>
      <c r="K18" s="76" t="s">
        <v>29</v>
      </c>
      <c r="L18" s="78"/>
      <c r="M18" s="77">
        <f t="shared" si="0"/>
        <v>0</v>
      </c>
      <c r="N18" s="77">
        <f t="shared" si="1"/>
        <v>0</v>
      </c>
      <c r="O18" s="77">
        <f t="shared" si="2"/>
        <v>0</v>
      </c>
      <c r="P18" s="74"/>
      <c r="Q18" s="86" t="s">
        <v>41</v>
      </c>
      <c r="X18" s="4"/>
      <c r="Y18" s="4"/>
    </row>
    <row r="19" spans="1:25" ht="29.1" customHeight="1">
      <c r="B19" s="96"/>
      <c r="C19" s="62">
        <v>6</v>
      </c>
      <c r="D19" s="20" t="s">
        <v>10</v>
      </c>
      <c r="E19" s="74"/>
      <c r="F19" s="67"/>
      <c r="G19" s="67"/>
      <c r="H19" s="67"/>
      <c r="I19" s="74"/>
      <c r="J19" s="78"/>
      <c r="K19" s="76" t="s">
        <v>29</v>
      </c>
      <c r="L19" s="78"/>
      <c r="M19" s="77">
        <f t="shared" si="0"/>
        <v>0</v>
      </c>
      <c r="N19" s="77">
        <f t="shared" si="1"/>
        <v>0</v>
      </c>
      <c r="O19" s="77">
        <f t="shared" si="2"/>
        <v>0</v>
      </c>
      <c r="P19" s="74"/>
      <c r="Q19" s="86" t="s">
        <v>41</v>
      </c>
      <c r="X19" s="4"/>
      <c r="Y19" s="4"/>
    </row>
    <row r="20" spans="1:25" ht="29.1" customHeight="1">
      <c r="B20" s="96"/>
      <c r="C20" s="62">
        <v>7</v>
      </c>
      <c r="D20" s="20" t="s">
        <v>10</v>
      </c>
      <c r="E20" s="74"/>
      <c r="F20" s="67"/>
      <c r="G20" s="67"/>
      <c r="H20" s="67"/>
      <c r="I20" s="74"/>
      <c r="J20" s="78"/>
      <c r="K20" s="76" t="s">
        <v>29</v>
      </c>
      <c r="L20" s="78"/>
      <c r="M20" s="77">
        <f t="shared" si="0"/>
        <v>0</v>
      </c>
      <c r="N20" s="77">
        <f t="shared" si="1"/>
        <v>0</v>
      </c>
      <c r="O20" s="77">
        <f t="shared" si="2"/>
        <v>0</v>
      </c>
      <c r="P20" s="74"/>
      <c r="Q20" s="86" t="s">
        <v>41</v>
      </c>
      <c r="X20" s="4"/>
      <c r="Y20" s="4"/>
    </row>
    <row r="21" spans="1:25" ht="29.1" customHeight="1">
      <c r="B21" s="96"/>
      <c r="C21" s="62">
        <v>8</v>
      </c>
      <c r="D21" s="20" t="s">
        <v>10</v>
      </c>
      <c r="E21" s="74"/>
      <c r="F21" s="67"/>
      <c r="G21" s="67"/>
      <c r="H21" s="67"/>
      <c r="I21" s="74"/>
      <c r="J21" s="78"/>
      <c r="K21" s="76" t="s">
        <v>29</v>
      </c>
      <c r="L21" s="78"/>
      <c r="M21" s="77">
        <f t="shared" si="0"/>
        <v>0</v>
      </c>
      <c r="N21" s="77">
        <f t="shared" si="1"/>
        <v>0</v>
      </c>
      <c r="O21" s="77">
        <f t="shared" si="2"/>
        <v>0</v>
      </c>
      <c r="P21" s="74"/>
      <c r="Q21" s="86" t="s">
        <v>41</v>
      </c>
      <c r="X21" s="4"/>
      <c r="Y21" s="4"/>
    </row>
    <row r="22" spans="1:25" ht="30" customHeight="1">
      <c r="B22" s="96"/>
      <c r="C22" s="62">
        <v>9</v>
      </c>
      <c r="D22" s="20" t="s">
        <v>10</v>
      </c>
      <c r="E22" s="74"/>
      <c r="F22" s="67"/>
      <c r="G22" s="67"/>
      <c r="H22" s="67"/>
      <c r="I22" s="74"/>
      <c r="J22" s="78"/>
      <c r="K22" s="76" t="s">
        <v>29</v>
      </c>
      <c r="L22" s="78"/>
      <c r="M22" s="77">
        <f t="shared" si="0"/>
        <v>0</v>
      </c>
      <c r="N22" s="77">
        <f t="shared" si="1"/>
        <v>0</v>
      </c>
      <c r="O22" s="77">
        <f t="shared" si="2"/>
        <v>0</v>
      </c>
      <c r="P22" s="74"/>
      <c r="Q22" s="86" t="s">
        <v>41</v>
      </c>
      <c r="X22" s="4"/>
      <c r="Y22" s="4"/>
    </row>
    <row r="23" spans="1:25" ht="30" customHeight="1" thickBot="1">
      <c r="B23" s="97"/>
      <c r="C23" s="63">
        <v>10</v>
      </c>
      <c r="D23" s="28" t="s">
        <v>10</v>
      </c>
      <c r="E23" s="79"/>
      <c r="F23" s="80"/>
      <c r="G23" s="80"/>
      <c r="H23" s="80"/>
      <c r="I23" s="79"/>
      <c r="J23" s="81"/>
      <c r="K23" s="82" t="s">
        <v>29</v>
      </c>
      <c r="L23" s="81"/>
      <c r="M23" s="83">
        <f t="shared" si="0"/>
        <v>0</v>
      </c>
      <c r="N23" s="83">
        <f t="shared" si="1"/>
        <v>0</v>
      </c>
      <c r="O23" s="83">
        <f t="shared" si="2"/>
        <v>0</v>
      </c>
      <c r="P23" s="79"/>
      <c r="Q23" s="87" t="s">
        <v>41</v>
      </c>
      <c r="X23" s="4"/>
      <c r="Y23" s="4"/>
    </row>
    <row r="24" spans="1:25" ht="17.100000000000001" thickBot="1">
      <c r="F24" s="1"/>
      <c r="X24" s="4"/>
      <c r="Y24" s="4"/>
    </row>
    <row r="25" spans="1:25" ht="36.950000000000003" customHeight="1">
      <c r="A25" s="4"/>
      <c r="B25" s="95" t="s">
        <v>42</v>
      </c>
      <c r="C25" s="31" t="s">
        <v>43</v>
      </c>
      <c r="D25" s="101" t="str">
        <f>D9</f>
        <v>選択してください</v>
      </c>
      <c r="E25" s="101"/>
      <c r="F25" s="101"/>
      <c r="G25" s="37">
        <f>IF(D9="CCN会員（2024年度）",G33,G34)</f>
        <v>3000</v>
      </c>
      <c r="I25" s="108" t="s">
        <v>44</v>
      </c>
      <c r="J25" s="109"/>
      <c r="K25" s="109"/>
      <c r="L25" s="109"/>
      <c r="M25" s="110"/>
      <c r="O25" s="88" t="s">
        <v>45</v>
      </c>
      <c r="P25" s="89" t="s">
        <v>46</v>
      </c>
      <c r="Q25" s="90" t="s">
        <v>47</v>
      </c>
      <c r="X25" s="4"/>
      <c r="Y25" s="4"/>
    </row>
    <row r="26" spans="1:25" ht="36.950000000000003" customHeight="1" thickBot="1">
      <c r="A26" s="6"/>
      <c r="B26" s="96"/>
      <c r="C26" s="21" t="s">
        <v>48</v>
      </c>
      <c r="D26" s="38" t="str">
        <f>IF(D9="CCN会員（2024年度）","1000","2000")</f>
        <v>2000</v>
      </c>
      <c r="E26" s="39" t="s">
        <v>49</v>
      </c>
      <c r="F26" s="39">
        <f>Q26</f>
        <v>0</v>
      </c>
      <c r="G26" s="40">
        <f>D26*F26</f>
        <v>0</v>
      </c>
      <c r="I26" s="102"/>
      <c r="J26" s="103"/>
      <c r="K26" s="103"/>
      <c r="L26" s="103"/>
      <c r="M26" s="104"/>
      <c r="O26" s="91">
        <f>SUM(G14:G23)</f>
        <v>0</v>
      </c>
      <c r="P26" s="92">
        <f>SUM(H14:H23)</f>
        <v>0</v>
      </c>
      <c r="Q26" s="93">
        <f>O26+P26</f>
        <v>0</v>
      </c>
      <c r="X26" s="4"/>
      <c r="Y26" s="4"/>
    </row>
    <row r="27" spans="1:25" ht="36.950000000000003" customHeight="1">
      <c r="A27" s="4"/>
      <c r="B27" s="96"/>
      <c r="C27" s="126" t="s">
        <v>50</v>
      </c>
      <c r="D27" s="127"/>
      <c r="E27" s="127"/>
      <c r="F27" s="127"/>
      <c r="G27" s="36">
        <f>SUM(G25:G26)</f>
        <v>3000</v>
      </c>
      <c r="I27" s="102"/>
      <c r="J27" s="103"/>
      <c r="K27" s="103"/>
      <c r="L27" s="103"/>
      <c r="M27" s="104"/>
      <c r="Q27" s="4"/>
      <c r="X27" s="4"/>
      <c r="Y27" s="4"/>
    </row>
    <row r="28" spans="1:25" ht="36.950000000000003" customHeight="1">
      <c r="B28" s="96"/>
      <c r="C28" s="112" t="s">
        <v>51</v>
      </c>
      <c r="D28" s="112"/>
      <c r="E28" s="112"/>
      <c r="F28" s="112"/>
      <c r="G28" s="113"/>
      <c r="H28" s="4"/>
      <c r="I28" s="102"/>
      <c r="J28" s="103"/>
      <c r="K28" s="103"/>
      <c r="L28" s="103"/>
      <c r="M28" s="104"/>
      <c r="Q28" s="4"/>
      <c r="X28" s="4"/>
      <c r="Y28" s="4"/>
    </row>
    <row r="29" spans="1:25" ht="36.950000000000003" customHeight="1">
      <c r="B29" s="96"/>
      <c r="C29" s="30" t="s">
        <v>52</v>
      </c>
      <c r="D29" s="114" t="s">
        <v>53</v>
      </c>
      <c r="E29" s="114"/>
      <c r="F29" s="114"/>
      <c r="G29" s="115"/>
      <c r="I29" s="102"/>
      <c r="J29" s="103"/>
      <c r="K29" s="103"/>
      <c r="L29" s="103"/>
      <c r="M29" s="104"/>
      <c r="X29" s="4"/>
      <c r="Y29" s="4"/>
    </row>
    <row r="30" spans="1:25" ht="36.950000000000003" customHeight="1" thickBot="1">
      <c r="B30" s="97"/>
      <c r="C30" s="32" t="s">
        <v>54</v>
      </c>
      <c r="D30" s="128" t="s">
        <v>55</v>
      </c>
      <c r="E30" s="128"/>
      <c r="F30" s="128"/>
      <c r="G30" s="129"/>
      <c r="I30" s="105"/>
      <c r="J30" s="106"/>
      <c r="K30" s="106"/>
      <c r="L30" s="106"/>
      <c r="M30" s="107"/>
      <c r="R30" s="22"/>
      <c r="X30" s="4"/>
      <c r="Y30" s="4"/>
    </row>
    <row r="31" spans="1:25" s="3" customFormat="1" ht="18.95" customHeight="1" thickBot="1">
      <c r="B31" s="33"/>
      <c r="R31" s="35"/>
      <c r="X31" s="4"/>
      <c r="Y31" s="4"/>
    </row>
    <row r="32" spans="1:25" s="4" customFormat="1" ht="27.75" customHeight="1">
      <c r="B32" s="29"/>
      <c r="I32" s="111"/>
      <c r="J32" s="111"/>
      <c r="K32" s="111"/>
      <c r="L32" s="111"/>
      <c r="M32" s="111"/>
      <c r="R32" s="23"/>
    </row>
    <row r="33" spans="2:18" s="4" customFormat="1" ht="27.75" customHeight="1">
      <c r="B33" s="29"/>
      <c r="C33" s="2" t="s">
        <v>10</v>
      </c>
      <c r="D33" s="2" t="s">
        <v>10</v>
      </c>
      <c r="E33" s="2" t="s">
        <v>53</v>
      </c>
      <c r="F33" s="2" t="s">
        <v>56</v>
      </c>
      <c r="G33" s="2">
        <v>0</v>
      </c>
      <c r="H33" s="84" t="s">
        <v>41</v>
      </c>
      <c r="R33" s="24"/>
    </row>
    <row r="34" spans="2:18" s="4" customFormat="1" ht="27.75" customHeight="1">
      <c r="B34" s="29"/>
      <c r="C34" s="25" t="s">
        <v>57</v>
      </c>
      <c r="D34" s="2" t="s">
        <v>35</v>
      </c>
      <c r="E34" s="34" t="s">
        <v>58</v>
      </c>
      <c r="F34" s="2" t="s">
        <v>59</v>
      </c>
      <c r="G34" s="2">
        <v>3000</v>
      </c>
      <c r="H34" s="84" t="s">
        <v>34</v>
      </c>
      <c r="R34" s="24"/>
    </row>
    <row r="35" spans="2:18" s="4" customFormat="1" ht="27.75" customHeight="1">
      <c r="C35" s="25" t="s">
        <v>60</v>
      </c>
      <c r="D35" s="2" t="s">
        <v>61</v>
      </c>
      <c r="E35" s="34">
        <v>45555</v>
      </c>
      <c r="F35" s="2" t="s">
        <v>62</v>
      </c>
      <c r="G35" s="2"/>
      <c r="R35" s="24"/>
    </row>
    <row r="36" spans="2:18" s="4" customFormat="1" ht="27.75" customHeight="1">
      <c r="D36" s="2" t="s">
        <v>63</v>
      </c>
      <c r="E36" s="34">
        <v>45556</v>
      </c>
      <c r="F36" s="2" t="s">
        <v>64</v>
      </c>
      <c r="G36" s="2"/>
      <c r="R36" s="24"/>
    </row>
    <row r="37" spans="2:18" s="4" customFormat="1" ht="27.75" customHeight="1">
      <c r="D37" s="2" t="s">
        <v>25</v>
      </c>
      <c r="E37" s="34">
        <v>45557</v>
      </c>
      <c r="F37" s="2"/>
      <c r="G37" s="2"/>
      <c r="R37" s="24"/>
    </row>
    <row r="38" spans="2:18" s="4" customFormat="1" ht="27.75" customHeight="1">
      <c r="D38" s="2"/>
      <c r="E38" s="34">
        <v>45558</v>
      </c>
      <c r="F38" s="2"/>
      <c r="G38" s="2"/>
      <c r="R38" s="24"/>
    </row>
    <row r="39" spans="2:18" s="4" customFormat="1" ht="27.75" customHeight="1">
      <c r="D39" s="2"/>
      <c r="E39" s="34">
        <v>45559</v>
      </c>
      <c r="F39" s="2"/>
      <c r="G39" s="2"/>
      <c r="R39" s="24"/>
    </row>
    <row r="40" spans="2:18" s="4" customFormat="1" ht="27.75" customHeight="1">
      <c r="D40" s="2"/>
      <c r="E40" s="34">
        <v>45560</v>
      </c>
      <c r="F40" s="2"/>
      <c r="G40" s="2"/>
      <c r="R40" s="24"/>
    </row>
    <row r="41" spans="2:18" s="4" customFormat="1" ht="27.75" customHeight="1">
      <c r="D41" s="2"/>
      <c r="E41" s="34">
        <v>45561</v>
      </c>
      <c r="F41" s="2"/>
      <c r="G41" s="2"/>
      <c r="R41" s="24"/>
    </row>
    <row r="42" spans="2:18" s="4" customFormat="1" ht="27.75" customHeight="1">
      <c r="D42" s="2"/>
      <c r="E42" s="34">
        <v>45562</v>
      </c>
      <c r="F42" s="2"/>
      <c r="G42" s="2"/>
      <c r="R42" s="24"/>
    </row>
    <row r="43" spans="2:18" s="4" customFormat="1" ht="27.75" customHeight="1">
      <c r="D43" s="2"/>
      <c r="E43" s="34">
        <v>45563</v>
      </c>
      <c r="F43" s="2"/>
      <c r="G43" s="2"/>
      <c r="R43" s="5"/>
    </row>
    <row r="44" spans="2:18" s="4" customFormat="1" ht="40.5" customHeight="1">
      <c r="D44" s="2"/>
      <c r="E44" s="34">
        <v>45564</v>
      </c>
      <c r="F44" s="2"/>
      <c r="G44" s="2"/>
    </row>
    <row r="45" spans="2:18" s="4" customFormat="1" ht="40.5" customHeight="1">
      <c r="D45" s="2"/>
      <c r="E45" s="34">
        <v>45565</v>
      </c>
      <c r="F45" s="2"/>
      <c r="G45" s="2"/>
    </row>
    <row r="46" spans="2:18" s="4" customFormat="1" ht="27.75" customHeight="1">
      <c r="D46" s="3"/>
      <c r="E46" s="34">
        <v>45566</v>
      </c>
      <c r="F46" s="3"/>
      <c r="G46" s="3"/>
    </row>
    <row r="47" spans="2:18" s="4" customFormat="1" ht="27.75" customHeight="1">
      <c r="D47" s="25"/>
      <c r="E47" s="34">
        <v>45567</v>
      </c>
      <c r="F47" s="25"/>
      <c r="G47" s="25"/>
    </row>
    <row r="48" spans="2:18" s="4" customFormat="1" ht="27.75" customHeight="1">
      <c r="D48" s="25"/>
      <c r="E48" s="34">
        <v>45568</v>
      </c>
      <c r="F48" s="25"/>
      <c r="G48" s="25"/>
    </row>
    <row r="49" spans="4:7" s="4" customFormat="1" ht="27.75" customHeight="1">
      <c r="D49" s="25"/>
      <c r="E49" s="34">
        <v>45569</v>
      </c>
      <c r="F49" s="25"/>
      <c r="G49" s="25"/>
    </row>
    <row r="50" spans="4:7" s="4" customFormat="1" ht="27.75" customHeight="1">
      <c r="D50" s="25"/>
      <c r="E50" s="34">
        <v>45570</v>
      </c>
      <c r="F50" s="25"/>
      <c r="G50" s="25"/>
    </row>
    <row r="51" spans="4:7" s="4" customFormat="1" ht="27.75" customHeight="1">
      <c r="D51" s="25"/>
      <c r="E51" s="34">
        <v>45571</v>
      </c>
      <c r="F51" s="25"/>
      <c r="G51" s="25"/>
    </row>
    <row r="52" spans="4:7" s="4" customFormat="1" ht="27.75" customHeight="1">
      <c r="D52" s="25"/>
      <c r="E52" s="34">
        <v>45572</v>
      </c>
      <c r="F52" s="25"/>
      <c r="G52" s="25"/>
    </row>
    <row r="53" spans="4:7" s="4" customFormat="1" ht="27.75" customHeight="1"/>
    <row r="54" spans="4:7" s="4" customFormat="1" ht="27.75" customHeight="1"/>
    <row r="55" spans="4:7" s="4" customFormat="1" ht="27.75" customHeight="1"/>
    <row r="56" spans="4:7" s="4" customFormat="1" ht="27.75" customHeight="1"/>
    <row r="57" spans="4:7" s="4" customFormat="1" ht="27.75" customHeight="1"/>
    <row r="58" spans="4:7" s="4" customFormat="1" ht="27.75" customHeight="1"/>
    <row r="59" spans="4:7" s="4" customFormat="1" ht="27.75" customHeight="1"/>
    <row r="60" spans="4:7" s="4" customFormat="1" ht="27.75" customHeight="1"/>
    <row r="61" spans="4:7" s="4" customFormat="1" ht="27.75" customHeight="1"/>
    <row r="62" spans="4:7" s="4" customFormat="1" ht="27.75" customHeight="1"/>
    <row r="63" spans="4:7" s="4" customFormat="1" ht="27.75" customHeight="1"/>
    <row r="64" spans="4:7" s="4" customFormat="1" ht="27.75" customHeight="1"/>
    <row r="65" s="4" customFormat="1" ht="27.75" customHeight="1"/>
    <row r="66" s="4" customFormat="1" ht="27.75" customHeight="1"/>
    <row r="67" s="4" customFormat="1" ht="27.75" customHeight="1"/>
    <row r="68" s="4" customFormat="1" ht="27.75" customHeight="1"/>
    <row r="69" s="4" customFormat="1" ht="27.75" customHeight="1"/>
    <row r="70" s="4" customFormat="1" ht="27.75" customHeight="1"/>
    <row r="71" s="4" customFormat="1" ht="27.75" customHeight="1"/>
    <row r="72" s="4" customFormat="1" ht="27.75" customHeight="1"/>
    <row r="73" s="4" customFormat="1" ht="27.75" customHeight="1"/>
    <row r="74" s="4" customFormat="1" ht="27.75" customHeight="1"/>
    <row r="75" s="4" customFormat="1" ht="27.75" customHeight="1"/>
    <row r="76" s="4" customFormat="1" ht="27.75" customHeight="1"/>
    <row r="77" s="4" customFormat="1" ht="27.75" customHeight="1"/>
    <row r="78" s="4" customFormat="1" ht="27.75" customHeight="1"/>
    <row r="79" s="4" customFormat="1" ht="27.75" customHeight="1"/>
    <row r="80" s="4" customFormat="1" ht="27.75" customHeight="1"/>
    <row r="81" spans="1:25" s="4" customFormat="1" ht="27.75" customHeight="1"/>
    <row r="82" spans="1:25" s="4" customFormat="1" ht="27.75" customHeight="1">
      <c r="C82" s="1"/>
    </row>
    <row r="83" spans="1:25" s="4" customFormat="1" ht="27.75" customHeight="1">
      <c r="C83" s="1"/>
    </row>
    <row r="84" spans="1:25" s="4" customFormat="1" ht="27.75" customHeight="1">
      <c r="C84" s="1"/>
    </row>
    <row r="85" spans="1:25" s="4" customFormat="1" ht="27.75" customHeight="1">
      <c r="A85" s="1"/>
      <c r="B85" s="1"/>
      <c r="C85" s="1"/>
      <c r="D85" s="1"/>
      <c r="E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25" s="4" customFormat="1" ht="27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25" s="4" customFormat="1" ht="27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25" s="4" customFormat="1" ht="27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25" s="4" customFormat="1" ht="27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5" s="4" customFormat="1" ht="27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T90" s="1"/>
      <c r="U90" s="1"/>
      <c r="V90" s="1"/>
      <c r="W90" s="1"/>
      <c r="X90" s="1"/>
      <c r="Y90" s="1"/>
    </row>
    <row r="91" spans="1:25" s="4" customFormat="1" ht="27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T91" s="1"/>
      <c r="U91" s="1"/>
      <c r="V91" s="1"/>
      <c r="W91" s="1"/>
      <c r="X91" s="1"/>
      <c r="Y91" s="1"/>
    </row>
    <row r="92" spans="1:25" s="4" customFormat="1" ht="27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T92" s="1"/>
      <c r="U92" s="1"/>
      <c r="V92" s="1"/>
      <c r="W92" s="1"/>
      <c r="X92" s="1"/>
      <c r="Y92" s="1"/>
    </row>
    <row r="93" spans="1:25" s="4" customFormat="1" ht="27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T93" s="1"/>
      <c r="U93" s="1"/>
      <c r="V93" s="1"/>
      <c r="W93" s="1"/>
      <c r="X93" s="1"/>
      <c r="Y93" s="1"/>
    </row>
    <row r="94" spans="1:25" s="4" customFormat="1" ht="27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T94" s="1"/>
      <c r="U94" s="1"/>
      <c r="V94" s="1"/>
      <c r="W94" s="1"/>
      <c r="X94" s="1"/>
      <c r="Y94" s="1"/>
    </row>
    <row r="95" spans="1:25" s="4" customFormat="1" ht="27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T95" s="1"/>
      <c r="U95" s="1"/>
      <c r="V95" s="1"/>
      <c r="W95" s="1"/>
      <c r="X95" s="1"/>
      <c r="Y95" s="1"/>
    </row>
    <row r="96" spans="1:25" s="4" customFormat="1" ht="27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T96" s="1"/>
      <c r="U96" s="1"/>
      <c r="V96" s="1"/>
      <c r="W96" s="1"/>
      <c r="X96" s="1"/>
      <c r="Y96" s="1"/>
    </row>
    <row r="97" spans="1:25" s="4" customFormat="1" ht="27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T97" s="1"/>
      <c r="U97" s="1"/>
      <c r="V97" s="1"/>
      <c r="W97" s="1"/>
      <c r="X97" s="1"/>
      <c r="Y97" s="1"/>
    </row>
    <row r="98" spans="1:25" s="4" customFormat="1" ht="27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T98" s="1"/>
      <c r="U98" s="1"/>
      <c r="V98" s="1"/>
      <c r="W98" s="1"/>
      <c r="X98" s="1"/>
      <c r="Y98" s="1"/>
    </row>
    <row r="99" spans="1:25" s="4" customFormat="1" ht="27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T99" s="1"/>
      <c r="U99" s="1"/>
      <c r="V99" s="1"/>
      <c r="W99" s="1"/>
      <c r="X99" s="1"/>
      <c r="Y99" s="1"/>
    </row>
    <row r="100" spans="1:25" s="4" customFormat="1" ht="27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T100" s="1"/>
      <c r="U100" s="1"/>
      <c r="V100" s="1"/>
      <c r="W100" s="1"/>
      <c r="X100" s="1"/>
      <c r="Y100" s="1"/>
    </row>
    <row r="101" spans="1:25" s="4" customFormat="1" ht="27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T101" s="1"/>
      <c r="U101" s="1"/>
      <c r="V101" s="1"/>
      <c r="W101" s="1"/>
      <c r="X101" s="1"/>
      <c r="Y101" s="1"/>
    </row>
    <row r="102" spans="1:25" s="4" customFormat="1" ht="27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T102" s="1"/>
      <c r="U102" s="1"/>
      <c r="V102" s="1"/>
      <c r="W102" s="1"/>
      <c r="X102" s="1"/>
      <c r="Y102" s="1"/>
    </row>
    <row r="103" spans="1:25" s="4" customFormat="1" ht="27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T103" s="1"/>
      <c r="U103" s="1"/>
      <c r="V103" s="1"/>
      <c r="W103" s="1"/>
      <c r="X103" s="1"/>
      <c r="Y103" s="1"/>
    </row>
    <row r="104" spans="1:25" s="4" customFormat="1" ht="27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T104" s="1"/>
      <c r="U104" s="1"/>
      <c r="V104" s="1"/>
      <c r="W104" s="1"/>
      <c r="X104" s="1"/>
      <c r="Y104" s="1"/>
    </row>
    <row r="105" spans="1:25" s="4" customFormat="1" ht="27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T105" s="1"/>
      <c r="U105" s="1"/>
      <c r="V105" s="1"/>
      <c r="W105" s="1"/>
      <c r="X105" s="1"/>
      <c r="Y105" s="1"/>
    </row>
    <row r="106" spans="1:25" s="4" customFormat="1" ht="27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T106" s="1"/>
      <c r="U106" s="1"/>
      <c r="V106" s="1"/>
      <c r="W106" s="1"/>
      <c r="X106" s="1"/>
      <c r="Y106" s="1"/>
    </row>
    <row r="107" spans="1:25">
      <c r="F107" s="1"/>
    </row>
    <row r="108" spans="1:25">
      <c r="F108" s="1"/>
    </row>
    <row r="109" spans="1:25">
      <c r="F109" s="1"/>
    </row>
    <row r="110" spans="1:25">
      <c r="F110" s="1"/>
    </row>
    <row r="111" spans="1:25">
      <c r="F111" s="1"/>
    </row>
    <row r="112" spans="1:25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</sheetData>
  <mergeCells count="21">
    <mergeCell ref="I32:M32"/>
    <mergeCell ref="C28:G28"/>
    <mergeCell ref="D29:G29"/>
    <mergeCell ref="D3:E3"/>
    <mergeCell ref="D5:E5"/>
    <mergeCell ref="D6:E6"/>
    <mergeCell ref="D7:E7"/>
    <mergeCell ref="D8:E8"/>
    <mergeCell ref="D9:E9"/>
    <mergeCell ref="J11:L11"/>
    <mergeCell ref="C27:F27"/>
    <mergeCell ref="D30:G30"/>
    <mergeCell ref="D4:E4"/>
    <mergeCell ref="G3:Q9"/>
    <mergeCell ref="B25:B30"/>
    <mergeCell ref="A1:R1"/>
    <mergeCell ref="B3:B9"/>
    <mergeCell ref="B11:B23"/>
    <mergeCell ref="D25:F25"/>
    <mergeCell ref="I26:M30"/>
    <mergeCell ref="I25:M25"/>
  </mergeCells>
  <phoneticPr fontId="11"/>
  <dataValidations count="5">
    <dataValidation type="list" allowBlank="1" showInputMessage="1" showErrorMessage="1" sqref="D30:G30" xr:uid="{04DBDA7C-5F03-234C-B7F7-E8ED0EED97C3}">
      <formula1>$F$33:$F$36</formula1>
    </dataValidation>
    <dataValidation type="list" allowBlank="1" showInputMessage="1" showErrorMessage="1" sqref="D12:D23" xr:uid="{42345DF0-CB25-6143-A74E-847D02FBA872}">
      <formula1>$D$33:$D$37</formula1>
    </dataValidation>
    <dataValidation type="list" showInputMessage="1" showErrorMessage="1" sqref="D9:E9" xr:uid="{5108818D-E43C-6941-949D-6BCFCDC4AA08}">
      <formula1>$C$33:$C$35</formula1>
    </dataValidation>
    <dataValidation type="list" allowBlank="1" showInputMessage="1" showErrorMessage="1" sqref="D29:G29" xr:uid="{456F0571-913D-F044-A1CD-343C33706399}">
      <formula1>$E$33:$E$52</formula1>
    </dataValidation>
    <dataValidation type="list" allowBlank="1" showInputMessage="1" showErrorMessage="1" sqref="Q12:Q23" xr:uid="{63DC88BB-B61A-F942-8BCB-94F8A37C49D9}">
      <formula1>$H$33:$H$34</formula1>
    </dataValidation>
  </dataValidations>
  <pageMargins left="0.55118110236220474" right="0" top="1.8503937007874016" bottom="0.27559055118110237" header="0.39370078740157483" footer="0"/>
  <pageSetup paperSize="9" scale="4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A2A3-AD94-DB41-9AF9-8EAC756942FD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22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30F1-B1C8-B348-A606-F24E25E2096A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23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BE00-5557-004F-9D5A-AF95C76AF1FB}">
  <sheetPr>
    <pageSetUpPr fitToPage="1"/>
  </sheetPr>
  <dimension ref="A1:L208"/>
  <sheetViews>
    <sheetView showZeros="0" view="pageBreakPreview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14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 t="s">
        <v>92</v>
      </c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F11"/>
    <mergeCell ref="G11:I11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A5FD-A81F-DB48-9CCD-DE818F788A5A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15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E9E41-EB28-B84F-81DB-78C881E976A7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16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25A7-3FF0-9A4D-A50E-047EAC292EB3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17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82FD-EE8F-634A-8478-56BCCE6F24ED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18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6272-DC77-DA48-8C1C-4C06FCCCD82C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19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7AFF-9862-3E41-86C6-A20229954FFD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20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BB31-5D93-274A-A614-C5C5BC213FF8}">
  <sheetPr>
    <pageSetUpPr fitToPage="1"/>
  </sheetPr>
  <dimension ref="A1:L208"/>
  <sheetViews>
    <sheetView showZeros="0" view="pageBreakPreview" zoomScale="117" zoomScaleNormal="60" zoomScalePageLayoutView="50" workbookViewId="0">
      <selection activeCell="A21" sqref="A21"/>
    </sheetView>
  </sheetViews>
  <sheetFormatPr defaultColWidth="8.85546875" defaultRowHeight="15.95"/>
  <cols>
    <col min="1" max="1" width="4.85546875" style="11" customWidth="1"/>
    <col min="2" max="2" width="21" style="11" customWidth="1"/>
    <col min="3" max="3" width="10.85546875" style="11" customWidth="1"/>
    <col min="4" max="4" width="26.42578125" style="11" customWidth="1"/>
    <col min="5" max="5" width="3.85546875" style="11" customWidth="1"/>
    <col min="6" max="6" width="10.28515625" style="11" customWidth="1"/>
    <col min="7" max="7" width="15.85546875" style="11" customWidth="1"/>
    <col min="8" max="8" width="3.140625" style="11" customWidth="1"/>
    <col min="9" max="9" width="14.42578125" style="11" customWidth="1"/>
    <col min="10" max="10" width="5.85546875" style="11" customWidth="1"/>
    <col min="11" max="11" width="4" style="11" customWidth="1"/>
    <col min="12" max="16384" width="8.85546875" style="11"/>
  </cols>
  <sheetData>
    <row r="1" spans="1:12" s="13" customFormat="1" ht="114.95" customHeight="1">
      <c r="A1" s="166" t="s">
        <v>65</v>
      </c>
      <c r="B1" s="166"/>
      <c r="C1" s="166"/>
      <c r="D1" s="166"/>
      <c r="E1" s="166"/>
      <c r="F1" s="166"/>
      <c r="G1" s="166"/>
      <c r="H1" s="166"/>
      <c r="I1" s="166"/>
      <c r="J1" s="166"/>
      <c r="K1" s="18">
        <v>21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7" t="s">
        <v>66</v>
      </c>
      <c r="C3" s="168"/>
      <c r="D3" s="168"/>
      <c r="E3" s="168"/>
      <c r="F3" s="168"/>
      <c r="G3" s="168"/>
      <c r="H3" s="168"/>
      <c r="I3" s="169"/>
      <c r="J3" s="15"/>
      <c r="K3" s="19"/>
    </row>
    <row r="4" spans="1:12" ht="12.95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5.95" customHeight="1" thickBot="1">
      <c r="A5" s="44"/>
      <c r="B5" s="58" t="s">
        <v>67</v>
      </c>
      <c r="C5" s="170" t="str">
        <f ca="1">INDIRECT("エントリーリスト!D"&amp;K1)</f>
        <v>選択してください</v>
      </c>
      <c r="D5" s="171"/>
      <c r="E5" s="41"/>
      <c r="F5" s="45" t="s">
        <v>68</v>
      </c>
      <c r="G5" s="68" t="s">
        <v>69</v>
      </c>
      <c r="H5" s="46" t="s">
        <v>70</v>
      </c>
      <c r="I5" s="47"/>
      <c r="J5" s="44"/>
    </row>
    <row r="6" spans="1:12" ht="8.25" customHeight="1" thickBot="1">
      <c r="A6" s="44"/>
      <c r="B6" s="42"/>
      <c r="C6" s="42"/>
      <c r="D6" s="42"/>
      <c r="E6" s="43"/>
      <c r="F6" s="41"/>
      <c r="G6" s="41"/>
      <c r="H6" s="41"/>
      <c r="I6" s="41"/>
      <c r="J6" s="44"/>
    </row>
    <row r="7" spans="1:12" ht="48" customHeight="1">
      <c r="A7" s="44"/>
      <c r="B7" s="172" t="s">
        <v>71</v>
      </c>
      <c r="C7" s="175" t="str">
        <f>エントリーリスト!D9</f>
        <v>選択してください</v>
      </c>
      <c r="D7" s="175"/>
      <c r="E7" s="176" t="s">
        <v>72</v>
      </c>
      <c r="F7" s="176"/>
      <c r="G7" s="176"/>
      <c r="H7" s="176"/>
      <c r="I7" s="177"/>
      <c r="J7" s="44"/>
    </row>
    <row r="8" spans="1:12" ht="15" customHeight="1">
      <c r="A8" s="44"/>
      <c r="B8" s="173"/>
      <c r="C8" s="48" t="s">
        <v>73</v>
      </c>
      <c r="D8" s="178">
        <f>エントリーリスト!D4</f>
        <v>0</v>
      </c>
      <c r="E8" s="178"/>
      <c r="F8" s="178"/>
      <c r="G8" s="178"/>
      <c r="H8" s="178"/>
      <c r="I8" s="179"/>
      <c r="J8" s="44"/>
    </row>
    <row r="9" spans="1:12" ht="36" customHeight="1">
      <c r="A9" s="44"/>
      <c r="B9" s="173"/>
      <c r="C9" s="49" t="s">
        <v>74</v>
      </c>
      <c r="D9" s="180">
        <f>エントリーリスト!D3</f>
        <v>0</v>
      </c>
      <c r="E9" s="180"/>
      <c r="F9" s="180"/>
      <c r="G9" s="180"/>
      <c r="H9" s="180"/>
      <c r="I9" s="181"/>
      <c r="J9" s="44"/>
    </row>
    <row r="10" spans="1:12" ht="36" customHeight="1">
      <c r="A10" s="44"/>
      <c r="B10" s="173"/>
      <c r="C10" s="49" t="s">
        <v>75</v>
      </c>
      <c r="D10" s="71">
        <f>エントリーリスト!D7</f>
        <v>0</v>
      </c>
      <c r="E10" s="182" t="s">
        <v>76</v>
      </c>
      <c r="F10" s="182"/>
      <c r="G10" s="183">
        <f>エントリーリスト!D8</f>
        <v>0</v>
      </c>
      <c r="H10" s="183"/>
      <c r="I10" s="184"/>
      <c r="J10" s="44"/>
    </row>
    <row r="11" spans="1:12" ht="36" customHeight="1" thickBot="1">
      <c r="A11" s="44"/>
      <c r="B11" s="174"/>
      <c r="C11" s="50" t="s">
        <v>77</v>
      </c>
      <c r="D11" s="72">
        <f>エントリーリスト!D5</f>
        <v>0</v>
      </c>
      <c r="E11" s="185" t="s">
        <v>78</v>
      </c>
      <c r="F11" s="185"/>
      <c r="G11" s="186">
        <f>エントリーリスト!D6</f>
        <v>0</v>
      </c>
      <c r="H11" s="187"/>
      <c r="I11" s="188"/>
      <c r="J11" s="44"/>
    </row>
    <row r="12" spans="1:12" ht="24.95" customHeight="1" thickBot="1">
      <c r="A12" s="44"/>
      <c r="B12" s="41"/>
      <c r="C12" s="41"/>
      <c r="D12" s="41"/>
      <c r="E12" s="41"/>
      <c r="F12" s="41"/>
      <c r="G12" s="41"/>
      <c r="H12" s="41"/>
      <c r="I12" s="94" t="str">
        <f ca="1">IF(INDIRECT("エントリーリスト!Q"&amp;K1)="資料あり","資料あり","0")</f>
        <v>0</v>
      </c>
      <c r="J12" s="44"/>
    </row>
    <row r="13" spans="1:12" ht="57.95" customHeight="1">
      <c r="A13" s="44"/>
      <c r="B13" s="140" t="s">
        <v>79</v>
      </c>
      <c r="C13" s="143" t="str">
        <f ca="1">IF(INDIRECT("エントリーリスト!G"&amp;K1)=1,"単品","シリーズ")</f>
        <v>シリーズ</v>
      </c>
      <c r="D13" s="144"/>
      <c r="E13" s="147" t="s">
        <v>80</v>
      </c>
      <c r="F13" s="148"/>
      <c r="G13" s="151" t="s">
        <v>81</v>
      </c>
      <c r="H13" s="152"/>
      <c r="I13" s="153"/>
      <c r="J13" s="44"/>
    </row>
    <row r="14" spans="1:12" ht="29.1" customHeight="1">
      <c r="A14" s="44"/>
      <c r="B14" s="141"/>
      <c r="C14" s="145"/>
      <c r="D14" s="146"/>
      <c r="E14" s="149"/>
      <c r="F14" s="150"/>
      <c r="G14" s="57"/>
      <c r="H14" s="51" t="s">
        <v>82</v>
      </c>
      <c r="I14" s="52">
        <f ca="1">IF(INDIRECT("エントリーリスト!G"&amp;K1)=1,"1",INDIRECT("エントリーリスト!H"&amp;K1))</f>
        <v>0</v>
      </c>
      <c r="J14" s="44"/>
    </row>
    <row r="15" spans="1:12" ht="45" customHeight="1">
      <c r="A15" s="44"/>
      <c r="B15" s="141"/>
      <c r="C15" s="49" t="s">
        <v>83</v>
      </c>
      <c r="D15" s="154">
        <f ca="1">INDIRECT("エントリーリスト!E"&amp;K1)</f>
        <v>0</v>
      </c>
      <c r="E15" s="154"/>
      <c r="F15" s="154"/>
      <c r="G15" s="154"/>
      <c r="H15" s="154"/>
      <c r="I15" s="155"/>
      <c r="J15" s="44"/>
    </row>
    <row r="16" spans="1:12" ht="54" customHeight="1">
      <c r="A16" s="44"/>
      <c r="B16" s="141"/>
      <c r="C16" s="53" t="s">
        <v>84</v>
      </c>
      <c r="D16" s="154">
        <f ca="1">INDIRECT("エントリーリスト!I"&amp;K1)</f>
        <v>0</v>
      </c>
      <c r="E16" s="154"/>
      <c r="F16" s="154"/>
      <c r="G16" s="154"/>
      <c r="H16" s="154"/>
      <c r="I16" s="155"/>
      <c r="J16" s="44"/>
    </row>
    <row r="17" spans="1:10" ht="21.95" customHeight="1">
      <c r="A17" s="44"/>
      <c r="B17" s="141"/>
      <c r="C17" s="156" t="s">
        <v>85</v>
      </c>
      <c r="D17" s="158">
        <f ca="1">INDIRECT("エントリーリスト!F"&amp;K1)</f>
        <v>0</v>
      </c>
      <c r="E17" s="160" t="s">
        <v>86</v>
      </c>
      <c r="F17" s="161"/>
      <c r="G17" s="54" t="s">
        <v>87</v>
      </c>
      <c r="H17" s="55" t="s">
        <v>88</v>
      </c>
      <c r="I17" s="56" t="s">
        <v>89</v>
      </c>
      <c r="J17" s="44"/>
    </row>
    <row r="18" spans="1:10" ht="48.95" customHeight="1">
      <c r="A18" s="44"/>
      <c r="B18" s="141"/>
      <c r="C18" s="157"/>
      <c r="D18" s="159"/>
      <c r="E18" s="162"/>
      <c r="F18" s="163"/>
      <c r="G18" s="69">
        <f ca="1">INDIRECT("エントリーリスト!J"&amp;K1)</f>
        <v>0</v>
      </c>
      <c r="H18" s="51" t="s">
        <v>88</v>
      </c>
      <c r="I18" s="70">
        <f ca="1">INDIRECT("エントリーリスト!L"&amp;K1)</f>
        <v>0</v>
      </c>
      <c r="J18" s="44"/>
    </row>
    <row r="19" spans="1:10" ht="96.95" customHeight="1" thickBot="1">
      <c r="A19" s="44"/>
      <c r="B19" s="142"/>
      <c r="C19" s="50" t="s">
        <v>90</v>
      </c>
      <c r="D19" s="164">
        <f ca="1">INDIRECT("エントリーリスト!P"&amp;K1)</f>
        <v>0</v>
      </c>
      <c r="E19" s="164"/>
      <c r="F19" s="164"/>
      <c r="G19" s="164"/>
      <c r="H19" s="164"/>
      <c r="I19" s="165"/>
      <c r="J19" s="44"/>
    </row>
    <row r="20" spans="1:10" ht="60" customHeight="1" thickBot="1">
      <c r="A20" s="139" t="str">
        <f ca="1">IF(C5="グラフィック部門",,"グラフィック部門以外では、このシートは使用しません")</f>
        <v>グラフィック部門以外では、このシートは使用しません</v>
      </c>
      <c r="B20" s="139"/>
      <c r="C20" s="139"/>
      <c r="D20" s="139"/>
      <c r="E20" s="139"/>
      <c r="F20" s="139"/>
      <c r="G20" s="139"/>
      <c r="H20" s="139"/>
      <c r="I20" s="139"/>
      <c r="J20" s="139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91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4.9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3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7:F18"/>
    <mergeCell ref="D19:I19"/>
    <mergeCell ref="A20:J20"/>
    <mergeCell ref="E11:F11"/>
    <mergeCell ref="G11:I11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03DBA01AF2A0438478DB7B009D476B" ma:contentTypeVersion="11" ma:contentTypeDescription="新しいドキュメントを作成します。" ma:contentTypeScope="" ma:versionID="794ee33badaedd0d1eb64b9aacba6907">
  <xsd:schema xmlns:xsd="http://www.w3.org/2001/XMLSchema" xmlns:xs="http://www.w3.org/2001/XMLSchema" xmlns:p="http://schemas.microsoft.com/office/2006/metadata/properties" xmlns:ns2="f35974af-5022-4847-9f33-fec2d65fbc18" xmlns:ns3="b9b61961-f632-4ca6-a7ad-326818cccef1" targetNamespace="http://schemas.microsoft.com/office/2006/metadata/properties" ma:root="true" ma:fieldsID="f1c6385173f45a2b2831efca5f8d2660" ns2:_="" ns3:_="">
    <xsd:import namespace="f35974af-5022-4847-9f33-fec2d65fbc18"/>
    <xsd:import namespace="b9b61961-f632-4ca6-a7ad-326818ccce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974af-5022-4847-9f33-fec2d65fb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beabc6-1c0c-4751-aeab-3e30fad09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61961-f632-4ca6-a7ad-326818ccce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93e32f-eebe-4be8-a02d-f45e284fce79}" ma:internalName="TaxCatchAll" ma:showField="CatchAllData" ma:web="b9b61961-f632-4ca6-a7ad-326818ccc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6E26F-7D14-4FE1-B622-6388E2CCF043}"/>
</file>

<file path=customXml/itemProps2.xml><?xml version="1.0" encoding="utf-8"?>
<ds:datastoreItem xmlns:ds="http://schemas.openxmlformats.org/officeDocument/2006/customXml" ds:itemID="{85E9B7C4-EB8C-4C61-A154-547AD2595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山中 彰 Akira Yamanaka</cp:lastModifiedBy>
  <cp:revision/>
  <dcterms:created xsi:type="dcterms:W3CDTF">2006-09-13T11:12:02Z</dcterms:created>
  <dcterms:modified xsi:type="dcterms:W3CDTF">2024-09-02T10:06:22Z</dcterms:modified>
  <cp:category/>
  <cp:contentStatus/>
</cp:coreProperties>
</file>